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K:\Información Estadística\Anexos Estadísticos\Para Intranet\Histórico_hasta2014\Definitivos_publicar\"/>
    </mc:Choice>
  </mc:AlternateContent>
  <xr:revisionPtr revIDLastSave="0" documentId="13_ncr:1_{95686943-3E61-4CEA-85B0-F5DC32C5AE90}" xr6:coauthVersionLast="46" xr6:coauthVersionMax="46" xr10:uidLastSave="{00000000-0000-0000-0000-000000000000}"/>
  <bookViews>
    <workbookView xWindow="-120" yWindow="-120" windowWidth="24240" windowHeight="13140" tabRatio="725" xr2:uid="{00000000-000D-0000-FFFF-FFFF00000000}"/>
  </bookViews>
  <sheets>
    <sheet name="Primas Directas" sheetId="22" r:id="rId1"/>
    <sheet name="Crecimiento y Participación" sheetId="23" r:id="rId2"/>
    <sheet name="Primas por Aseguradora" sheetId="24" r:id="rId3"/>
    <sheet name="Primas por Ramo y Aseguradora" sheetId="25" r:id="rId4"/>
    <sheet name="Penetración y profundidad" sheetId="27" r:id="rId5"/>
    <sheet name="Notas especiales" sheetId="26" r:id="rId6"/>
  </sheets>
  <externalReferences>
    <externalReference r:id="rId7"/>
  </externalReferences>
  <definedNames>
    <definedName name="_xlnm.Print_Area" localSheetId="1">'Crecimiento y Participación'!$A$2:$F$14</definedName>
    <definedName name="_xlnm.Print_Area" localSheetId="4">'Penetración y profundidad'!$A$2:$K$14</definedName>
    <definedName name="_xlnm.Print_Area" localSheetId="0">'Primas Directas'!$A$2:$F$9</definedName>
    <definedName name="_xlnm.Print_Area" localSheetId="2">'Primas por Aseguradora'!$A$2:$F$36</definedName>
    <definedName name="_xlnm.Print_Area" localSheetId="3">'Primas por Ramo y Aseguradora'!$A$2:$F$143</definedName>
    <definedName name="Cuadro1" localSheetId="4">#REF!</definedName>
    <definedName name="Cuadro1" localSheetId="3">#REF!</definedName>
    <definedName name="Cuadro1">#REF!</definedName>
    <definedName name="Cuadro2" localSheetId="4">#REF!</definedName>
    <definedName name="Cuadro2" localSheetId="3">#REF!</definedName>
    <definedName name="Cuadro2">#REF!</definedName>
    <definedName name="Cuadro3" localSheetId="4">#REF!</definedName>
    <definedName name="Cuadro3" localSheetId="3">#REF!</definedName>
    <definedName name="Cuadro3">#REF!</definedName>
    <definedName name="Cuadro4" localSheetId="4">#REF!</definedName>
    <definedName name="Cuadro4" localSheetId="3">[1]Resumen!#REF!</definedName>
    <definedName name="Cuadro4">#REF!</definedName>
    <definedName name="Cuadro5" localSheetId="4">#REF!</definedName>
    <definedName name="Cuadro5">#REF!</definedName>
    <definedName name="Cuadro6" localSheetId="4">#REF!</definedName>
    <definedName name="Cuadro6" localSheetId="3">#REF!</definedName>
    <definedName name="Cuadro6">#REF!</definedName>
    <definedName name="Cuadro7" localSheetId="4">#REF!</definedName>
    <definedName name="Cuadro7" localSheetId="3">#REF!</definedName>
    <definedName name="Cuadro7">#REF!</definedName>
    <definedName name="Cuadro8" localSheetId="4">#REF!</definedName>
    <definedName name="Cuadro8" localSheetId="3">#REF!</definedName>
    <definedName name="Cuadro8">#REF!</definedName>
    <definedName name="_xlnm.Print_Titles" localSheetId="2">'Primas por Aseguradora'!$2:$4</definedName>
    <definedName name="_xlnm.Print_Titles" localSheetId="3">'Primas por Ramo y Aseguradora'!$2:$4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23" l="1"/>
  <c r="P6" i="23"/>
  <c r="Q6" i="23"/>
  <c r="R6" i="23"/>
  <c r="S6" i="23"/>
  <c r="T6" i="23"/>
  <c r="U6" i="23"/>
  <c r="V6" i="23"/>
  <c r="W6" i="23"/>
  <c r="X6" i="23"/>
  <c r="Y6" i="23"/>
  <c r="Z6" i="23"/>
  <c r="AA6" i="23"/>
  <c r="AB6" i="23"/>
  <c r="AC6" i="23"/>
  <c r="AD6" i="23"/>
  <c r="AE6" i="23"/>
  <c r="AF6" i="23"/>
  <c r="AG6" i="23"/>
  <c r="AH6" i="23"/>
  <c r="AI6" i="23"/>
  <c r="AJ6" i="23"/>
  <c r="AK6" i="23"/>
  <c r="AL6" i="23"/>
  <c r="AM6" i="23"/>
  <c r="AN6" i="23"/>
  <c r="AO6" i="23"/>
  <c r="AP6" i="23"/>
  <c r="AQ6" i="23"/>
  <c r="AR6" i="23"/>
  <c r="AS6" i="23"/>
  <c r="AT6" i="23"/>
  <c r="AU6" i="23"/>
  <c r="AV6" i="23"/>
  <c r="AW6" i="23"/>
  <c r="AX6" i="23"/>
  <c r="AY6" i="23"/>
  <c r="AZ6" i="23"/>
  <c r="BA6" i="23"/>
  <c r="BB6" i="23"/>
  <c r="BC6" i="23"/>
  <c r="BD6" i="23"/>
  <c r="BE6" i="23"/>
  <c r="BF6" i="23"/>
  <c r="BG6" i="23"/>
  <c r="BH6" i="23"/>
  <c r="BI6" i="23"/>
  <c r="O7" i="23"/>
  <c r="P7" i="23"/>
  <c r="Q7" i="23"/>
  <c r="R7" i="23"/>
  <c r="S7" i="23"/>
  <c r="T7" i="23"/>
  <c r="U7" i="23"/>
  <c r="V7" i="23"/>
  <c r="W7" i="23"/>
  <c r="X7" i="23"/>
  <c r="Y7" i="23"/>
  <c r="Z7" i="23"/>
  <c r="AA7" i="23"/>
  <c r="AB7" i="23"/>
  <c r="AC7" i="23"/>
  <c r="AD7" i="23"/>
  <c r="AE7" i="23"/>
  <c r="AF7" i="23"/>
  <c r="AG7" i="23"/>
  <c r="AH7" i="23"/>
  <c r="AI7" i="23"/>
  <c r="AJ7" i="23"/>
  <c r="AK7" i="23"/>
  <c r="AL7" i="23"/>
  <c r="AM7" i="23"/>
  <c r="AN7" i="23"/>
  <c r="AO7" i="23"/>
  <c r="AP7" i="23"/>
  <c r="AQ7" i="23"/>
  <c r="AR7" i="23"/>
  <c r="AS7" i="23"/>
  <c r="AT7" i="23"/>
  <c r="AU7" i="23"/>
  <c r="AV7" i="23"/>
  <c r="AW7" i="23"/>
  <c r="AX7" i="23"/>
  <c r="AY7" i="23"/>
  <c r="AZ7" i="23"/>
  <c r="BA7" i="23"/>
  <c r="BB7" i="23"/>
  <c r="BC7" i="23"/>
  <c r="BD7" i="23"/>
  <c r="BE7" i="23"/>
  <c r="BF7" i="23"/>
  <c r="BG7" i="23"/>
  <c r="BH7" i="23"/>
  <c r="BI7" i="23"/>
  <c r="O8" i="23"/>
  <c r="P8" i="23"/>
  <c r="Q8" i="23"/>
  <c r="R8" i="23"/>
  <c r="S8" i="23"/>
  <c r="T8" i="23"/>
  <c r="U8" i="23"/>
  <c r="V8" i="23"/>
  <c r="W8" i="23"/>
  <c r="X8" i="23"/>
  <c r="Y8" i="23"/>
  <c r="Z8" i="23"/>
  <c r="AA8" i="23"/>
  <c r="AB8" i="23"/>
  <c r="AC8" i="23"/>
  <c r="AD8" i="23"/>
  <c r="AE8" i="23"/>
  <c r="AF8" i="23"/>
  <c r="AG8" i="23"/>
  <c r="AH8" i="23"/>
  <c r="AI8" i="23"/>
  <c r="AJ8" i="23"/>
  <c r="AK8" i="23"/>
  <c r="AL8" i="23"/>
  <c r="AM8" i="23"/>
  <c r="AN8" i="23"/>
  <c r="AO8" i="23"/>
  <c r="AP8" i="23"/>
  <c r="AQ8" i="23"/>
  <c r="AR8" i="23"/>
  <c r="AS8" i="23"/>
  <c r="AT8" i="23"/>
  <c r="AU8" i="23"/>
  <c r="AV8" i="23"/>
  <c r="AW8" i="23"/>
  <c r="AX8" i="23"/>
  <c r="AY8" i="23"/>
  <c r="AZ8" i="23"/>
  <c r="BA8" i="23"/>
  <c r="BB8" i="23"/>
  <c r="BC8" i="23"/>
  <c r="BD8" i="23"/>
  <c r="BE8" i="23"/>
  <c r="BF8" i="23"/>
  <c r="BG8" i="23"/>
  <c r="BH8" i="23"/>
  <c r="BI8" i="23"/>
  <c r="O9" i="23"/>
  <c r="P9" i="23"/>
  <c r="Q9" i="23"/>
  <c r="R9" i="23"/>
  <c r="S9" i="23"/>
  <c r="T9" i="23"/>
  <c r="U9" i="23"/>
  <c r="V9" i="23"/>
  <c r="W9" i="23"/>
  <c r="X9" i="23"/>
  <c r="Y9" i="23"/>
  <c r="Z9" i="23"/>
  <c r="AA9" i="23"/>
  <c r="AB9" i="23"/>
  <c r="AC9" i="23"/>
  <c r="AD9" i="23"/>
  <c r="AE9" i="23"/>
  <c r="AF9" i="23"/>
  <c r="AG9" i="23"/>
  <c r="AH9" i="23"/>
  <c r="AI9" i="23"/>
  <c r="AJ9" i="23"/>
  <c r="AK9" i="23"/>
  <c r="AL9" i="23"/>
  <c r="AM9" i="23"/>
  <c r="AN9" i="23"/>
  <c r="AO9" i="23"/>
  <c r="AP9" i="23"/>
  <c r="AQ9" i="23"/>
  <c r="AR9" i="23"/>
  <c r="AS9" i="23"/>
  <c r="AT9" i="23"/>
  <c r="AU9" i="23"/>
  <c r="AV9" i="23"/>
  <c r="AW9" i="23"/>
  <c r="AX9" i="23"/>
  <c r="AY9" i="23"/>
  <c r="AZ9" i="23"/>
  <c r="BA9" i="23"/>
  <c r="BB9" i="23"/>
  <c r="BC9" i="23"/>
  <c r="BD9" i="23"/>
  <c r="BE9" i="23"/>
  <c r="BF9" i="23"/>
  <c r="BG9" i="23"/>
  <c r="BH9" i="23"/>
  <c r="BI9" i="23"/>
  <c r="N7" i="23"/>
  <c r="N8" i="23"/>
  <c r="N9" i="23"/>
  <c r="N6" i="23"/>
  <c r="O12" i="23"/>
  <c r="P12" i="23"/>
  <c r="Q12" i="23"/>
  <c r="R12" i="23"/>
  <c r="S12" i="23"/>
  <c r="T12" i="23"/>
  <c r="U12" i="23"/>
  <c r="V12" i="23"/>
  <c r="W12" i="23"/>
  <c r="X12" i="23"/>
  <c r="Y12" i="23"/>
  <c r="Z12" i="23"/>
  <c r="AA12" i="23"/>
  <c r="AB12" i="23"/>
  <c r="AC12" i="23"/>
  <c r="AD12" i="23"/>
  <c r="AE12" i="23"/>
  <c r="AF12" i="23"/>
  <c r="AG12" i="23"/>
  <c r="AH12" i="23"/>
  <c r="AI12" i="23"/>
  <c r="AJ12" i="23"/>
  <c r="AK12" i="23"/>
  <c r="AL12" i="23"/>
  <c r="AM12" i="23"/>
  <c r="AN12" i="23"/>
  <c r="AO12" i="23"/>
  <c r="AP12" i="23"/>
  <c r="AQ12" i="23"/>
  <c r="AR12" i="23"/>
  <c r="AS12" i="23"/>
  <c r="AT12" i="23"/>
  <c r="AU12" i="23"/>
  <c r="AV12" i="23"/>
  <c r="AW12" i="23"/>
  <c r="AX12" i="23"/>
  <c r="AY12" i="23"/>
  <c r="AZ12" i="23"/>
  <c r="BA12" i="23"/>
  <c r="BB12" i="23"/>
  <c r="BC12" i="23"/>
  <c r="BD12" i="23"/>
  <c r="BE12" i="23"/>
  <c r="BE11" i="23" s="1"/>
  <c r="BF12" i="23"/>
  <c r="BG12" i="23"/>
  <c r="BH12" i="23"/>
  <c r="BI12" i="23"/>
  <c r="BI11" i="23" s="1"/>
  <c r="O13" i="23"/>
  <c r="P13" i="23"/>
  <c r="Q13" i="23"/>
  <c r="R13" i="23"/>
  <c r="R11" i="23" s="1"/>
  <c r="S13" i="23"/>
  <c r="T13" i="23"/>
  <c r="U13" i="23"/>
  <c r="V13" i="23"/>
  <c r="V11" i="23" s="1"/>
  <c r="W13" i="23"/>
  <c r="X13" i="23"/>
  <c r="Y13" i="23"/>
  <c r="Z13" i="23"/>
  <c r="Z11" i="23" s="1"/>
  <c r="AA13" i="23"/>
  <c r="AB13" i="23"/>
  <c r="AC13" i="23"/>
  <c r="AD13" i="23"/>
  <c r="AD11" i="23" s="1"/>
  <c r="AE13" i="23"/>
  <c r="AF13" i="23"/>
  <c r="AG13" i="23"/>
  <c r="AH13" i="23"/>
  <c r="AH11" i="23" s="1"/>
  <c r="AI13" i="23"/>
  <c r="AJ13" i="23"/>
  <c r="AK13" i="23"/>
  <c r="AL13" i="23"/>
  <c r="AL11" i="23" s="1"/>
  <c r="AM13" i="23"/>
  <c r="AN13" i="23"/>
  <c r="AO13" i="23"/>
  <c r="AP13" i="23"/>
  <c r="AP11" i="23" s="1"/>
  <c r="AQ13" i="23"/>
  <c r="AQ11" i="23" s="1"/>
  <c r="AR13" i="23"/>
  <c r="AS13" i="23"/>
  <c r="AT13" i="23"/>
  <c r="AT11" i="23" s="1"/>
  <c r="AU13" i="23"/>
  <c r="AU11" i="23" s="1"/>
  <c r="AV13" i="23"/>
  <c r="AW13" i="23"/>
  <c r="AX13" i="23"/>
  <c r="AX11" i="23" s="1"/>
  <c r="AY13" i="23"/>
  <c r="AY11" i="23" s="1"/>
  <c r="AZ13" i="23"/>
  <c r="BA13" i="23"/>
  <c r="BB13" i="23"/>
  <c r="BC13" i="23"/>
  <c r="BC11" i="23" s="1"/>
  <c r="BD13" i="23"/>
  <c r="BE13" i="23"/>
  <c r="BF13" i="23"/>
  <c r="BG13" i="23"/>
  <c r="BH13" i="23"/>
  <c r="BI13" i="23"/>
  <c r="O14" i="23"/>
  <c r="O11" i="23" s="1"/>
  <c r="P14" i="23"/>
  <c r="Q14" i="23"/>
  <c r="R14" i="23"/>
  <c r="S14" i="23"/>
  <c r="S11" i="23" s="1"/>
  <c r="T14" i="23"/>
  <c r="U14" i="23"/>
  <c r="V14" i="23"/>
  <c r="W14" i="23"/>
  <c r="W11" i="23" s="1"/>
  <c r="X14" i="23"/>
  <c r="Y14" i="23"/>
  <c r="Z14" i="23"/>
  <c r="AA14" i="23"/>
  <c r="AA11" i="23" s="1"/>
  <c r="AB14" i="23"/>
  <c r="AC14" i="23"/>
  <c r="AD14" i="23"/>
  <c r="AE14" i="23"/>
  <c r="AE11" i="23" s="1"/>
  <c r="AF14" i="23"/>
  <c r="AG14" i="23"/>
  <c r="AH14" i="23"/>
  <c r="AI14" i="23"/>
  <c r="AI11" i="23" s="1"/>
  <c r="AJ14" i="23"/>
  <c r="AK14" i="23"/>
  <c r="AL14" i="23"/>
  <c r="AM14" i="23"/>
  <c r="AM11" i="23" s="1"/>
  <c r="AN14" i="23"/>
  <c r="AO14" i="23"/>
  <c r="AP14" i="23"/>
  <c r="AQ14" i="23"/>
  <c r="AR14" i="23"/>
  <c r="AS14" i="23"/>
  <c r="AT14" i="23"/>
  <c r="AU14" i="23"/>
  <c r="AV14" i="23"/>
  <c r="AW14" i="23"/>
  <c r="AX14" i="23"/>
  <c r="AY14" i="23"/>
  <c r="AZ14" i="23"/>
  <c r="BA14" i="23"/>
  <c r="BB14" i="23"/>
  <c r="BC14" i="23"/>
  <c r="BD14" i="23"/>
  <c r="BD11" i="23" s="1"/>
  <c r="BE14" i="23"/>
  <c r="BF14" i="23"/>
  <c r="BG14" i="23"/>
  <c r="BH14" i="23"/>
  <c r="BH11" i="23" s="1"/>
  <c r="BI14" i="23"/>
  <c r="C12" i="23"/>
  <c r="D12" i="23"/>
  <c r="D11" i="23" s="1"/>
  <c r="E12" i="23"/>
  <c r="F12" i="23"/>
  <c r="G12" i="23"/>
  <c r="H12" i="23"/>
  <c r="H11" i="23" s="1"/>
  <c r="I12" i="23"/>
  <c r="I11" i="23" s="1"/>
  <c r="J12" i="23"/>
  <c r="K12" i="23"/>
  <c r="L12" i="23"/>
  <c r="M12" i="23"/>
  <c r="M11" i="23" s="1"/>
  <c r="N12" i="23"/>
  <c r="C13" i="23"/>
  <c r="D13" i="23"/>
  <c r="E13" i="23"/>
  <c r="F13" i="23"/>
  <c r="G13" i="23"/>
  <c r="H13" i="23"/>
  <c r="I13" i="23"/>
  <c r="J13" i="23"/>
  <c r="K13" i="23"/>
  <c r="L13" i="23"/>
  <c r="M13" i="23"/>
  <c r="N13" i="23"/>
  <c r="C14" i="23"/>
  <c r="D14" i="23"/>
  <c r="E14" i="23"/>
  <c r="F14" i="23"/>
  <c r="G14" i="23"/>
  <c r="H14" i="23"/>
  <c r="I14" i="23"/>
  <c r="J14" i="23"/>
  <c r="K14" i="23"/>
  <c r="L14" i="23"/>
  <c r="M14" i="23"/>
  <c r="N14" i="23"/>
  <c r="B13" i="23"/>
  <c r="B14" i="23"/>
  <c r="B12" i="23"/>
  <c r="BG11" i="23"/>
  <c r="BA11" i="23"/>
  <c r="AZ11" i="23"/>
  <c r="AW11" i="23"/>
  <c r="AV11" i="23"/>
  <c r="AS11" i="23"/>
  <c r="AR11" i="23"/>
  <c r="AO11" i="23"/>
  <c r="AN11" i="23"/>
  <c r="AK11" i="23"/>
  <c r="AJ11" i="23"/>
  <c r="AG11" i="23"/>
  <c r="AF11" i="23"/>
  <c r="AC11" i="23"/>
  <c r="AB11" i="23"/>
  <c r="Y11" i="23"/>
  <c r="X11" i="23"/>
  <c r="U11" i="23"/>
  <c r="T11" i="23"/>
  <c r="Q11" i="23"/>
  <c r="P11" i="23"/>
  <c r="L11" i="23"/>
  <c r="K11" i="23"/>
  <c r="G11" i="23"/>
  <c r="E11" i="23"/>
  <c r="C11" i="23"/>
  <c r="K10" i="27"/>
  <c r="K5" i="27"/>
  <c r="B11" i="23" l="1"/>
  <c r="BF11" i="23"/>
  <c r="BB11" i="23"/>
  <c r="N11" i="23"/>
  <c r="J11" i="23"/>
  <c r="F11" i="23"/>
  <c r="A19" i="25"/>
  <c r="A27" i="25" s="1"/>
  <c r="A35" i="25" s="1"/>
  <c r="A43" i="25" s="1"/>
  <c r="A51" i="25" s="1"/>
  <c r="A59" i="25" s="1"/>
  <c r="A67" i="25" s="1"/>
  <c r="A75" i="25" s="1"/>
  <c r="A92" i="25" l="1"/>
  <c r="A100" i="25" s="1"/>
  <c r="A113" i="25" s="1"/>
  <c r="A125" i="25" s="1"/>
  <c r="A84" i="25"/>
</calcChain>
</file>

<file path=xl/sharedStrings.xml><?xml version="1.0" encoding="utf-8"?>
<sst xmlns="http://schemas.openxmlformats.org/spreadsheetml/2006/main" count="404" uniqueCount="159">
  <si>
    <t>Año</t>
  </si>
  <si>
    <t>Obligatorios</t>
  </si>
  <si>
    <t>Primas Directas</t>
  </si>
  <si>
    <t xml:space="preserve"> Primas Directas</t>
  </si>
  <si>
    <t>Personales</t>
  </si>
  <si>
    <t>Generales</t>
  </si>
  <si>
    <t>INS</t>
  </si>
  <si>
    <t>ASSA Compañía de Seguros</t>
  </si>
  <si>
    <t>PAN AMERICAN Life Insurance</t>
  </si>
  <si>
    <t>Seguros del Magisterio</t>
  </si>
  <si>
    <t>Quálitas Compañía de Seguros (CR)</t>
  </si>
  <si>
    <t>Aseguradora del Istmo (ADISA)</t>
  </si>
  <si>
    <t>Best Meridian Insurance Company</t>
  </si>
  <si>
    <t>Quálitas Compañía de Seguros (Costa Rica)</t>
  </si>
  <si>
    <t>Automóviles</t>
  </si>
  <si>
    <t>Vehículos Marítimos</t>
  </si>
  <si>
    <t>Aviación</t>
  </si>
  <si>
    <t>Mercancías Transportadas</t>
  </si>
  <si>
    <t>Incendio y Líneas Aliadas</t>
  </si>
  <si>
    <t>Responsabilidad Civil</t>
  </si>
  <si>
    <t xml:space="preserve">Crédito </t>
  </si>
  <si>
    <t>Caución</t>
  </si>
  <si>
    <t>Pérdidas Pecuniarias</t>
  </si>
  <si>
    <t>Agrícolas y Pecuarios</t>
  </si>
  <si>
    <t>Otros ramos generales</t>
  </si>
  <si>
    <t>Vida</t>
  </si>
  <si>
    <t>Accidentes y salud (excluyendo obligatorios)</t>
  </si>
  <si>
    <t>Otros ramos personales</t>
  </si>
  <si>
    <t>Aseguradora Sagicor Costa Rica</t>
  </si>
  <si>
    <t>Oceánica de Seguros S.A</t>
  </si>
  <si>
    <t>MAPFRE | Seguros Costa Rica S.A.</t>
  </si>
  <si>
    <t>MAPFRE | Seguros Costa Rica</t>
  </si>
  <si>
    <t>N.D.</t>
  </si>
  <si>
    <t>Categoría</t>
  </si>
  <si>
    <t>Registro Estados Financieros</t>
  </si>
  <si>
    <t>Ajustado por Cambio Metodología</t>
  </si>
  <si>
    <t>RT</t>
  </si>
  <si>
    <t>Estructura de Mercado</t>
  </si>
  <si>
    <t>Ene 2013 (Mill.Colones)</t>
  </si>
  <si>
    <t>Ene 2013 (Mill.Dólares)</t>
  </si>
  <si>
    <t>Ene 2013 Ajustado</t>
  </si>
  <si>
    <t>Ene 2014</t>
  </si>
  <si>
    <t>Crecimiento Ene13-Ene14</t>
  </si>
  <si>
    <t>ND</t>
  </si>
  <si>
    <t>Feb 2013 (Mill.Colones)</t>
  </si>
  <si>
    <t xml:space="preserve"> Feb 2013 (Mill.Dólares)</t>
  </si>
  <si>
    <t>Crecimiento Feb13-Feb14</t>
  </si>
  <si>
    <t>Febrero 2013 Ajustado</t>
  </si>
  <si>
    <t>Febrero 2014</t>
  </si>
  <si>
    <t xml:space="preserve"> Marzo 2013 (Mll.Colones)</t>
  </si>
  <si>
    <t xml:space="preserve"> Marzo 2013 (Mll.Dólares)</t>
  </si>
  <si>
    <t>Crecimiento Mar13-Mar14</t>
  </si>
  <si>
    <t>Marzo 2013 Ajustado</t>
  </si>
  <si>
    <t xml:space="preserve"> Marzo 2014</t>
  </si>
  <si>
    <t xml:space="preserve"> Abril 2013 (Mll.Colones)</t>
  </si>
  <si>
    <t xml:space="preserve"> Abril 2013 (Mll.Dólares)</t>
  </si>
  <si>
    <t>Crecimiento Abr13-Abr14</t>
  </si>
  <si>
    <t>Abril 2013 Ajustado</t>
  </si>
  <si>
    <t xml:space="preserve"> Abril 2014</t>
  </si>
  <si>
    <t>Mayo 2013 (Mll.Colones)</t>
  </si>
  <si>
    <t>Mayo 2013 (Mll.Dólares)</t>
  </si>
  <si>
    <t>Crecimiento Mayo13-Mayo14</t>
  </si>
  <si>
    <t>Mayo 2013 Ajustado</t>
  </si>
  <si>
    <t>Mayo 2014</t>
  </si>
  <si>
    <t>Junio 2013 (Mll.Colones)</t>
  </si>
  <si>
    <t>Junio 2013 (Mll.Dólares)</t>
  </si>
  <si>
    <t>Crecimiento Junio13-Junio14</t>
  </si>
  <si>
    <t>Junio 2013 Ajustado</t>
  </si>
  <si>
    <t>Julio 2013 (Mll.Colones)</t>
  </si>
  <si>
    <t>Julio 2013 (Mll.Dólares)</t>
  </si>
  <si>
    <t>Crecimiento Julio13-Julio14</t>
  </si>
  <si>
    <t>Julio 2013 Ajustado</t>
  </si>
  <si>
    <t>Agosto 2013 (Mill.Colones)</t>
  </si>
  <si>
    <t>Agosto 2013 (Mill.Dólares)</t>
  </si>
  <si>
    <t>Crecimiento Agosto13-Agosto14</t>
  </si>
  <si>
    <t>Agosto 2013 Ajustado</t>
  </si>
  <si>
    <t>Agosto 2014</t>
  </si>
  <si>
    <t>Set 2013 (Mill.Colones)</t>
  </si>
  <si>
    <t>Set 2013 (Mill.Dólares)</t>
  </si>
  <si>
    <t>Crecimiento Set13-Set14</t>
  </si>
  <si>
    <t>Set 2013 Ajustado</t>
  </si>
  <si>
    <t>Setiembre 2014</t>
  </si>
  <si>
    <t>Oct 2013 (Mill.Colones)</t>
  </si>
  <si>
    <t>Oct 2013 (Mill.Dólares)</t>
  </si>
  <si>
    <t>Crecimiento Oct13-Oct14</t>
  </si>
  <si>
    <t>Oct 2013 Ajustado</t>
  </si>
  <si>
    <t>Oct 2014</t>
  </si>
  <si>
    <t>Nov 2013 (Mill.Colones)</t>
  </si>
  <si>
    <t>Nov 2013 (Mill.Dólares)</t>
  </si>
  <si>
    <t>Crecimiento Nov13-Nov14</t>
  </si>
  <si>
    <t>Nov 2013 Ajustado</t>
  </si>
  <si>
    <t>Nov 2014</t>
  </si>
  <si>
    <t>Prima directa p.c. colones</t>
  </si>
  <si>
    <t>Prima directa % PIB</t>
  </si>
  <si>
    <t>Dic 2013 Ajustado</t>
  </si>
  <si>
    <t>Dic 2014</t>
  </si>
  <si>
    <t>Dic 2013 (Mill.Colones)</t>
  </si>
  <si>
    <t>Dic 2013 (Mill.Dólares)</t>
  </si>
  <si>
    <t>Crecimiento Dic13-Dic14</t>
  </si>
  <si>
    <t>Cuadro 1.</t>
  </si>
  <si>
    <t>(millones de colones corrientes)</t>
  </si>
  <si>
    <t>A partir de enero de 2014, se ajustó la forma de registro de las primas del seguro de riesgos de trabajo, de acuerdo con lo estipulado en la normativa contable y de solvencia. Esta variación implica que se contabilicen los ingresos por primas de acuerdo con el periodo de cobertura y no con el periodo de pago, como se realizó hasta diciembre de 2013. Por ello, los datos de 2014 corresponden a la forma correcta de medir las primas directas, al tiempo que no son comparables con los periodos anteriores, dado que estos últimos están subvaluados en lo referente a riesgos del trabajo. A efectos comparativos y para conocer la evolución del mercado, se ajustaron los ingresos por primas del 2013 para riesgos del trabajo, bajo el supuesto que se hubiese utilizado la metodología de registro actual:</t>
  </si>
  <si>
    <t>Nota para el cuadro 1 sobre primas directas</t>
  </si>
  <si>
    <t>2/ Considerar que los datos de primas se acumulan mes a mes por año calendario, por lo tanto al inicio de un año nuevo el mes de Enero presenta la información de ese mes solamente y se va acumulando hasta el cierre del año correspondiente</t>
  </si>
  <si>
    <t>Nota para el cuadro 2 sobre Crecimiento y participación</t>
  </si>
  <si>
    <t>Cuadro 2.</t>
  </si>
  <si>
    <t>Crecimiento interanual</t>
  </si>
  <si>
    <t>Primas totales</t>
  </si>
  <si>
    <t>Participación por categoría</t>
  </si>
  <si>
    <t>2/ Los datos 2010-2013 no son comparables con 2014, pues la forma de registro de las primas del seguro de riesgos del trabajo se ajustó en los términos de la normativa.</t>
  </si>
  <si>
    <t xml:space="preserve">3/ A partir de enero de 2014, se ajustó la forma de registro de las primas del seguro de riesgos de trabajo, de acuerdo con lo estipulado en la normativa contable y de solvencia. Esta variación implica que se contabilicen los ingresos por primas de acuerdo con el periodo de cobertura y no con el periodo de pago, como se realizó hasta diciembre de 2013. Por ello, los datos de 2014 corresponden a la forma correcta de medir las primas directas, al tiempo que no son comparables con los periodos anteriores, dado que estos últimos están subvaluados en lo referente a riesgos del trabajo. </t>
  </si>
  <si>
    <t>Los datos 2010-2013 no son comparables con 2014, pues la forma de registro de las primas del seguro de riesgos del trabajo se ajustó en los términos de la normativa. Ver nota 3, cuadro 1, Anexo 3. Si se toman los datos ajustados según esa nota, los resultados de crecimiento y estructura serían los siguientes:</t>
  </si>
  <si>
    <t xml:space="preserve">Cuadro 3. </t>
  </si>
  <si>
    <t>Categoría y aseguradora</t>
  </si>
  <si>
    <t>Primas totales en colones</t>
  </si>
  <si>
    <t xml:space="preserve">3/ Los datos 2010-2013 no son comparables con 2014, pues la forma de registro de las primas del seguro de riesgos del trabajo se ajustó en los términos de la normativa. Ver nota 3, cuadro 1, Anexo 3. </t>
  </si>
  <si>
    <t xml:space="preserve">4/ En el 2012 cesó operaciones tras transferencia total de su cartera a Pan American. </t>
  </si>
  <si>
    <t xml:space="preserve">Cuadro 4. </t>
  </si>
  <si>
    <t>Cuadro 5.</t>
  </si>
  <si>
    <t>Prima directa per cápita</t>
  </si>
  <si>
    <t xml:space="preserve"> Prima directa como % del PIB</t>
  </si>
  <si>
    <t>Los datos 2010-2013 no son comparables con 2014, pues la forma de registro de las primas del seguro de riesgos del trabajo se ajustó en los términos de la normativa. Ver nota 2, cuadro 1, Anexo 3. Si se toman los datos ajustados según esa nota, los resultados de penetración y profundidad serían los siguientes:</t>
  </si>
  <si>
    <t>Nota para el cuadro 5 sobre Penetración y profundidad</t>
  </si>
  <si>
    <t>Fuente: Superintendencia General de Seguros, Instituto Nacional de Estadística y Censos, Banco Central de Costa Rica.</t>
  </si>
  <si>
    <r>
      <t>Costa Rica: Primas brutas</t>
    </r>
    <r>
      <rPr>
        <b/>
        <vertAlign val="superscript"/>
        <sz val="10"/>
        <color theme="1"/>
        <rFont val="Verdana"/>
        <family val="2"/>
      </rPr>
      <t>1/</t>
    </r>
    <r>
      <rPr>
        <b/>
        <sz val="10"/>
        <color theme="1"/>
        <rFont val="Verdana"/>
        <family val="2"/>
      </rPr>
      <t xml:space="preserve"> totales del mercado de seguros según categoría, acumulados por mes para cada año del periodo 2010-2014 </t>
    </r>
    <r>
      <rPr>
        <b/>
        <vertAlign val="superscript"/>
        <sz val="10"/>
        <color theme="1"/>
        <rFont val="Verdana"/>
        <family val="2"/>
      </rPr>
      <t>2/</t>
    </r>
  </si>
  <si>
    <r>
      <t xml:space="preserve">Costa Rica: Crecimiento interanual y participación de las primas brutas </t>
    </r>
    <r>
      <rPr>
        <b/>
        <vertAlign val="superscript"/>
        <sz val="10"/>
        <rFont val="Verdana"/>
        <family val="2"/>
      </rPr>
      <t>1/</t>
    </r>
    <r>
      <rPr>
        <b/>
        <sz val="10"/>
        <rFont val="Verdana"/>
        <family val="2"/>
      </rPr>
      <t xml:space="preserve"> totales del mercado de seguros según categoría, acumulados por mes para el periodo 2010-2014</t>
    </r>
  </si>
  <si>
    <r>
      <rPr>
        <i/>
        <vertAlign val="superscript"/>
        <sz val="8"/>
        <color theme="1"/>
        <rFont val="Verdana"/>
        <family val="2"/>
      </rPr>
      <t>1/</t>
    </r>
    <r>
      <rPr>
        <i/>
        <sz val="8"/>
        <color theme="1"/>
        <rFont val="Verdana"/>
        <family val="2"/>
      </rPr>
      <t xml:space="preserve"> Los datos 2010-2013 no son comparables con 2014, pues la forma de registro de las primas del seguro de riesgos del trabajo se ajustó en los términos de la normativa. Ver nota 3, cuadro 1, Anexo 3. </t>
    </r>
  </si>
  <si>
    <r>
      <t xml:space="preserve">Costa Rica: Primas brutas </t>
    </r>
    <r>
      <rPr>
        <b/>
        <vertAlign val="superscript"/>
        <sz val="10"/>
        <rFont val="Verdana"/>
        <family val="2"/>
      </rPr>
      <t>1/</t>
    </r>
    <r>
      <rPr>
        <b/>
        <sz val="10"/>
        <rFont val="Verdana"/>
        <family val="2"/>
      </rPr>
      <t xml:space="preserve"> totales del mercado de seguros, según categoría y aseguradora, acumulados por mes, para el periodo 2010-2014 </t>
    </r>
    <r>
      <rPr>
        <b/>
        <vertAlign val="superscript"/>
        <sz val="10"/>
        <rFont val="Verdana"/>
        <family val="2"/>
      </rPr>
      <t>2/</t>
    </r>
  </si>
  <si>
    <r>
      <t xml:space="preserve">Costa Rica: Ingresos por primas directas según ramo de seguros y aseguradora, acumulados por mes para el periodo 2010-2014 </t>
    </r>
    <r>
      <rPr>
        <b/>
        <vertAlign val="superscript"/>
        <sz val="10"/>
        <rFont val="Verdana"/>
        <family val="2"/>
      </rPr>
      <t>1/</t>
    </r>
  </si>
  <si>
    <r>
      <t xml:space="preserve">Costa Rica: Penetración y Profundidad del Mercado de Seguros, con base en acumulados a diciembre, para el periodo 2005-2014 </t>
    </r>
    <r>
      <rPr>
        <b/>
        <vertAlign val="superscript"/>
        <sz val="10"/>
        <color theme="1"/>
        <rFont val="Verdana"/>
        <family val="2"/>
      </rPr>
      <t>1/</t>
    </r>
  </si>
  <si>
    <t>1/ De conformidad con plan de cuentas, ingresos  brutos por primas (sin ajuste por reaseguro), por seguro directo y reaseguro aceptado. Según la normativa vigente en cada periodo de referencia.</t>
  </si>
  <si>
    <t>Fuente: Superintendencia General de Seguros con base en la información suministrada por las aseguradoras.</t>
  </si>
  <si>
    <r>
      <t xml:space="preserve"> Obligatorios </t>
    </r>
    <r>
      <rPr>
        <vertAlign val="superscript"/>
        <sz val="8"/>
        <color rgb="FF000000"/>
        <rFont val="Verdana"/>
        <family val="2"/>
      </rPr>
      <t>3/</t>
    </r>
  </si>
  <si>
    <r>
      <t xml:space="preserve">Obligatorios </t>
    </r>
    <r>
      <rPr>
        <vertAlign val="superscript"/>
        <sz val="9"/>
        <color rgb="FF000000"/>
        <rFont val="Verdana"/>
        <family val="2"/>
      </rPr>
      <t>2/</t>
    </r>
  </si>
  <si>
    <r>
      <t xml:space="preserve"> INS </t>
    </r>
    <r>
      <rPr>
        <vertAlign val="superscript"/>
        <sz val="9"/>
        <color theme="1"/>
        <rFont val="Verdana"/>
        <family val="2"/>
      </rPr>
      <t>3/</t>
    </r>
  </si>
  <si>
    <r>
      <t xml:space="preserve"> ALICO Costa Rica </t>
    </r>
    <r>
      <rPr>
        <vertAlign val="superscript"/>
        <sz val="9"/>
        <color theme="1"/>
        <rFont val="Verdana"/>
        <family val="2"/>
      </rPr>
      <t>4/</t>
    </r>
  </si>
  <si>
    <r>
      <t xml:space="preserve">  Obligatorios </t>
    </r>
    <r>
      <rPr>
        <b/>
        <vertAlign val="superscript"/>
        <sz val="9"/>
        <color rgb="FF000000"/>
        <rFont val="Verdana"/>
        <family val="2"/>
      </rPr>
      <t>3/</t>
    </r>
  </si>
  <si>
    <r>
      <t xml:space="preserve">Seguros Bolívar Aseguradora Mixta / Davivienda </t>
    </r>
    <r>
      <rPr>
        <vertAlign val="superscript"/>
        <sz val="9"/>
        <color theme="1"/>
        <rFont val="Verdana"/>
        <family val="2"/>
      </rPr>
      <t>5</t>
    </r>
    <r>
      <rPr>
        <vertAlign val="superscript"/>
        <sz val="10"/>
        <color theme="1"/>
        <rFont val="Verdana"/>
        <family val="2"/>
      </rPr>
      <t>/</t>
    </r>
  </si>
  <si>
    <r>
      <t xml:space="preserve">Aseguradora del Istmo (ADISA) </t>
    </r>
    <r>
      <rPr>
        <vertAlign val="superscript"/>
        <sz val="9"/>
        <color theme="1"/>
        <rFont val="Verdana"/>
        <family val="2"/>
      </rPr>
      <t>7/</t>
    </r>
  </si>
  <si>
    <t>7/ Esta aseguradora, autorizada en seguros personales, contabiliza primas en seguros generales porque uno de sus productos tiene una cobertura de pérdidas pecuniarias.</t>
  </si>
  <si>
    <t>8/ No se incorpora por inconsistencia contable, pero su potencial efecto sería un incremento aproximado de 0,01% sobre las primas totales en colones reportadas.</t>
  </si>
  <si>
    <r>
      <t xml:space="preserve">Seguros Bolívar Aseguradora Mixta / Davivienda </t>
    </r>
    <r>
      <rPr>
        <vertAlign val="superscript"/>
        <sz val="9"/>
        <color theme="1"/>
        <rFont val="Verdana"/>
        <family val="2"/>
      </rPr>
      <t>2</t>
    </r>
    <r>
      <rPr>
        <vertAlign val="superscript"/>
        <sz val="10"/>
        <color theme="1"/>
        <rFont val="Verdana"/>
        <family val="2"/>
      </rPr>
      <t>/</t>
    </r>
  </si>
  <si>
    <t>3/ Se refiere al ramo “Otros daños a los bienes”, dispuesto por el Anexo 1 del Reglamento sobre Autorizaciones, Registros y Requisitos de Funcionamiento de Entidades Supervisadas por la Superintendencia General de Seguros.  De acuerdo con el Reglamento comprende todo daño sufrido por los bienes distintos de los comprendidos en los ramos anteriores y los perjuicios que provoquen, causados por robo, pérdida, hurto, destrucción accidental, daños maliciosos, terrorismo, vandalismo, rotura de maquinaria o mal funcionamiento de maquinaria o equipos, humo, agua proveniente de rompimientos de cañería, desbordamiento generado por elementos no naturales, interrupción de negocios y otros.</t>
  </si>
  <si>
    <t>4/ Esta aseguradora, autorizada en seguros personales, contabiliza primas en este ramo por una cobertura de uno de sus productos.</t>
  </si>
  <si>
    <t xml:space="preserve">5/ En el 2012 cesó operaciones tras transferencia total de su cartera a Pan American. </t>
  </si>
  <si>
    <r>
      <t xml:space="preserve">Otros daños a los bienes </t>
    </r>
    <r>
      <rPr>
        <b/>
        <vertAlign val="superscript"/>
        <sz val="9"/>
        <color theme="1"/>
        <rFont val="Verdana"/>
        <family val="2"/>
      </rPr>
      <t>3/</t>
    </r>
  </si>
  <si>
    <r>
      <t>Aseguradora del Istmo (ADISA)</t>
    </r>
    <r>
      <rPr>
        <vertAlign val="superscript"/>
        <sz val="9"/>
        <color theme="1"/>
        <rFont val="Verdana"/>
        <family val="2"/>
      </rPr>
      <t>4/</t>
    </r>
  </si>
  <si>
    <r>
      <t xml:space="preserve">Atlantic Southern Insurance Company / Triple-S Blue Inc. </t>
    </r>
    <r>
      <rPr>
        <vertAlign val="superscript"/>
        <sz val="9"/>
        <color theme="1"/>
        <rFont val="Verdana"/>
        <family val="2"/>
      </rPr>
      <t>6/</t>
    </r>
  </si>
  <si>
    <r>
      <t>ALICO Costa Rica</t>
    </r>
    <r>
      <rPr>
        <vertAlign val="superscript"/>
        <sz val="9"/>
        <color theme="1"/>
        <rFont val="Verdana"/>
        <family val="2"/>
      </rPr>
      <t>5/</t>
    </r>
  </si>
  <si>
    <t>5/ En el 2017 Seguros Bolivar pasó a ser Davivienda Seguros</t>
  </si>
  <si>
    <t xml:space="preserve">6/ En el 2014 la operación de Atlantic Southern Insurance Company pasó a Triple S. </t>
  </si>
  <si>
    <t>2/ En el 2017 Seguros Bolivar pasó a ser Davivienda Seguros</t>
  </si>
  <si>
    <t>2/ Considerar que los datos de primas se acumulan mes a mes por año calendario, por lo tanto al inicio de cada año el mes de Enero presenta la información de ese mes solamente, mientras que los siguientes meses el monto se va acumulando hasta el cierre del año correspondiente</t>
  </si>
  <si>
    <t>1/ Considerar que los datos de primas se acumulan mes a mes por año calendario, por lo tanto al inicio de cada año el mes de Enero presenta la información de ese mes solamente, mientras que los siguientes meses el monto se va acumulando hasta el cierre del año correspondiente</t>
  </si>
  <si>
    <r>
      <t xml:space="preserve">Seguros Lafise Costa Rica </t>
    </r>
    <r>
      <rPr>
        <vertAlign val="superscript"/>
        <sz val="9"/>
        <color theme="1"/>
        <rFont val="Verdana"/>
        <family val="2"/>
      </rPr>
      <t>8/</t>
    </r>
  </si>
  <si>
    <t xml:space="preserve">6/ En el 2014 la operación de Atlantic Southern Insurance Company pasó a ser Triple-S. </t>
  </si>
  <si>
    <t>Diciembre 2013</t>
  </si>
  <si>
    <t>(colones corrientes y porcentajes)</t>
  </si>
  <si>
    <t>(porcentajes)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</si>
</sst>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0_);_(* \(#,##0.0\);_(* &quot;-&quot;??_);_(@_)"/>
    <numFmt numFmtId="166" formatCode="_(* #,##0_);_(* \(#,##0\);_(* &quot;-&quot;??_);_(@_)"/>
    <numFmt numFmtId="169" formatCode="0.0%"/>
  </numFmts>
  <fonts count="46" x14ac:knownFonts="1">
    <font>
      <sz val="11"/>
      <color theme="1"/>
      <name val="Calibri"/>
      <family val="2"/>
      <scheme val="minor"/>
    </font>
    <font>
      <sz val="11"/>
      <color theme="1"/>
      <name val="Calibri"/>
      <family val="2"/>
      <scheme val="minor"/>
    </font>
    <font>
      <u/>
      <sz val="11"/>
      <color theme="10"/>
      <name val="Calibri"/>
      <family val="2"/>
    </font>
    <font>
      <sz val="14"/>
      <color theme="1"/>
      <name val="Cambria"/>
      <family val="1"/>
      <scheme val="major"/>
    </font>
    <font>
      <sz val="11"/>
      <color theme="1"/>
      <name val="Cambria"/>
      <family val="1"/>
      <scheme val="major"/>
    </font>
    <font>
      <sz val="10"/>
      <color rgb="FF000000"/>
      <name val="Cambria"/>
      <family val="1"/>
      <scheme val="major"/>
    </font>
    <font>
      <i/>
      <sz val="10"/>
      <color rgb="FF000000"/>
      <name val="Cambria"/>
      <family val="1"/>
      <scheme val="major"/>
    </font>
    <font>
      <sz val="11"/>
      <color rgb="FF0000FF"/>
      <name val="Calibri"/>
      <family val="2"/>
      <scheme val="minor"/>
    </font>
    <font>
      <i/>
      <sz val="10"/>
      <color theme="1"/>
      <name val="Cambria"/>
      <family val="1"/>
      <scheme val="major"/>
    </font>
    <font>
      <sz val="10"/>
      <color theme="0"/>
      <name val="Cambria"/>
      <family val="1"/>
      <scheme val="major"/>
    </font>
    <font>
      <sz val="8.5"/>
      <color rgb="FFFFFFFF"/>
      <name val="Cambria"/>
      <family val="1"/>
    </font>
    <font>
      <sz val="10"/>
      <color theme="1"/>
      <name val="Cambria"/>
      <family val="1"/>
      <scheme val="major"/>
    </font>
    <font>
      <sz val="8"/>
      <color theme="0"/>
      <name val="Cambria"/>
      <family val="1"/>
      <scheme val="major"/>
    </font>
    <font>
      <b/>
      <sz val="8"/>
      <color rgb="FF999999"/>
      <name val="Trebuchet MS"/>
      <family val="2"/>
    </font>
    <font>
      <b/>
      <sz val="12"/>
      <color theme="1"/>
      <name val="Cambria"/>
      <family val="1"/>
      <scheme val="major"/>
    </font>
    <font>
      <b/>
      <sz val="11"/>
      <color theme="1"/>
      <name val="Cambria"/>
      <family val="1"/>
      <scheme val="major"/>
    </font>
    <font>
      <sz val="9"/>
      <color theme="1"/>
      <name val="Verdana"/>
      <family val="2"/>
    </font>
    <font>
      <b/>
      <sz val="10"/>
      <color theme="1"/>
      <name val="Verdana"/>
      <family val="2"/>
    </font>
    <font>
      <b/>
      <vertAlign val="superscript"/>
      <sz val="10"/>
      <color theme="1"/>
      <name val="Verdana"/>
      <family val="2"/>
    </font>
    <font>
      <sz val="10"/>
      <color theme="1"/>
      <name val="Verdana"/>
      <family val="2"/>
    </font>
    <font>
      <sz val="10"/>
      <name val="Verdana"/>
      <family val="2"/>
    </font>
    <font>
      <b/>
      <sz val="9"/>
      <color theme="0"/>
      <name val="Verdana"/>
      <family val="2"/>
    </font>
    <font>
      <b/>
      <sz val="9"/>
      <color rgb="FF000000"/>
      <name val="Verdana"/>
      <family val="2"/>
    </font>
    <font>
      <sz val="9"/>
      <color rgb="FF000000"/>
      <name val="Verdana"/>
      <family val="2"/>
    </font>
    <font>
      <sz val="9"/>
      <name val="Verdana"/>
      <family val="2"/>
    </font>
    <font>
      <i/>
      <sz val="9"/>
      <color rgb="FF000000"/>
      <name val="Verdana"/>
      <family val="2"/>
    </font>
    <font>
      <b/>
      <sz val="8"/>
      <color rgb="FF000000"/>
      <name val="Verdana"/>
      <family val="2"/>
    </font>
    <font>
      <sz val="8"/>
      <color rgb="FF000000"/>
      <name val="Verdana"/>
      <family val="2"/>
    </font>
    <font>
      <vertAlign val="superscript"/>
      <sz val="8"/>
      <color rgb="FF000000"/>
      <name val="Verdana"/>
      <family val="2"/>
    </font>
    <font>
      <sz val="8"/>
      <name val="Verdana"/>
      <family val="2"/>
    </font>
    <font>
      <i/>
      <sz val="8"/>
      <color rgb="FF000000"/>
      <name val="Verdana"/>
      <family val="2"/>
    </font>
    <font>
      <sz val="8"/>
      <color theme="1"/>
      <name val="Verdana"/>
      <family val="2"/>
    </font>
    <font>
      <b/>
      <sz val="10"/>
      <name val="Verdana"/>
      <family val="2"/>
    </font>
    <font>
      <b/>
      <vertAlign val="superscript"/>
      <sz val="10"/>
      <name val="Verdana"/>
      <family val="2"/>
    </font>
    <font>
      <b/>
      <sz val="9"/>
      <name val="Verdana"/>
      <family val="2"/>
    </font>
    <font>
      <sz val="9"/>
      <color rgb="FF0000FF"/>
      <name val="Verdana"/>
      <family val="2"/>
    </font>
    <font>
      <i/>
      <sz val="10"/>
      <name val="Verdana"/>
      <family val="2"/>
    </font>
    <font>
      <b/>
      <sz val="9"/>
      <color theme="1"/>
      <name val="Verdana"/>
      <family val="2"/>
    </font>
    <font>
      <vertAlign val="superscript"/>
      <sz val="9"/>
      <color theme="1"/>
      <name val="Verdana"/>
      <family val="2"/>
    </font>
    <font>
      <i/>
      <sz val="9"/>
      <name val="Verdana"/>
      <family val="2"/>
    </font>
    <font>
      <b/>
      <vertAlign val="superscript"/>
      <sz val="9"/>
      <color theme="1"/>
      <name val="Verdana"/>
      <family val="2"/>
    </font>
    <font>
      <i/>
      <sz val="8"/>
      <color theme="1"/>
      <name val="Verdana"/>
      <family val="2"/>
    </font>
    <font>
      <i/>
      <vertAlign val="superscript"/>
      <sz val="8"/>
      <color theme="1"/>
      <name val="Verdana"/>
      <family val="2"/>
    </font>
    <font>
      <vertAlign val="superscript"/>
      <sz val="9"/>
      <color rgb="FF000000"/>
      <name val="Verdana"/>
      <family val="2"/>
    </font>
    <font>
      <b/>
      <vertAlign val="superscript"/>
      <sz val="9"/>
      <color rgb="FF000000"/>
      <name val="Verdana"/>
      <family val="2"/>
    </font>
    <font>
      <vertAlign val="superscript"/>
      <sz val="10"/>
      <color theme="1"/>
      <name val="Verdana"/>
      <family val="2"/>
    </font>
  </fonts>
  <fills count="5">
    <fill>
      <patternFill patternType="none"/>
    </fill>
    <fill>
      <patternFill patternType="gray125"/>
    </fill>
    <fill>
      <patternFill patternType="solid">
        <fgColor theme="3"/>
        <bgColor indexed="64"/>
      </patternFill>
    </fill>
    <fill>
      <patternFill patternType="solid">
        <fgColor theme="3" tint="0.39997558519241921"/>
        <bgColor indexed="64"/>
      </patternFill>
    </fill>
    <fill>
      <patternFill patternType="solid">
        <fgColor theme="0"/>
        <bgColor indexed="64"/>
      </patternFill>
    </fill>
  </fills>
  <borders count="12">
    <border>
      <left/>
      <right/>
      <top/>
      <bottom/>
      <diagonal/>
    </border>
    <border>
      <left style="medium">
        <color theme="3"/>
      </left>
      <right/>
      <top style="medium">
        <color theme="3"/>
      </top>
      <bottom/>
      <diagonal/>
    </border>
    <border>
      <left style="medium">
        <color theme="3"/>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3"/>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medium">
        <color theme="3"/>
      </left>
      <right/>
      <top/>
      <bottom style="thin">
        <color indexed="64"/>
      </bottom>
      <diagonal/>
    </border>
    <border>
      <left/>
      <right style="medium">
        <color theme="3"/>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cellStyleXfs>
  <cellXfs count="151">
    <xf numFmtId="0" fontId="0" fillId="0" borderId="0" xfId="0"/>
    <xf numFmtId="0" fontId="3" fillId="0" borderId="0" xfId="0" applyFont="1"/>
    <xf numFmtId="0" fontId="4" fillId="0" borderId="0" xfId="0" applyFont="1"/>
    <xf numFmtId="165" fontId="11" fillId="0" borderId="0" xfId="1" applyNumberFormat="1" applyFont="1" applyFill="1" applyBorder="1" applyAlignment="1">
      <alignment vertical="center"/>
    </xf>
    <xf numFmtId="164" fontId="0" fillId="0" borderId="0" xfId="1" applyFont="1"/>
    <xf numFmtId="1" fontId="0" fillId="0" borderId="0" xfId="0" applyNumberFormat="1"/>
    <xf numFmtId="10" fontId="0" fillId="0" borderId="0" xfId="2" applyNumberFormat="1" applyFont="1"/>
    <xf numFmtId="0" fontId="13" fillId="0" borderId="0" xfId="0" applyFont="1" applyAlignment="1">
      <alignment vertical="center" wrapText="1"/>
    </xf>
    <xf numFmtId="0" fontId="3" fillId="0" borderId="0" xfId="0" applyFont="1" applyFill="1" applyBorder="1"/>
    <xf numFmtId="165" fontId="5" fillId="0" borderId="0" xfId="1" applyNumberFormat="1" applyFont="1" applyFill="1" applyBorder="1" applyAlignment="1">
      <alignment vertical="top"/>
    </xf>
    <xf numFmtId="0" fontId="14" fillId="0" borderId="0" xfId="0" applyFont="1" applyFill="1" applyBorder="1" applyAlignment="1">
      <alignment vertical="top"/>
    </xf>
    <xf numFmtId="0" fontId="11" fillId="0" borderId="0" xfId="0" applyFont="1" applyBorder="1" applyAlignment="1">
      <alignment vertical="center"/>
    </xf>
    <xf numFmtId="165" fontId="11" fillId="0" borderId="0" xfId="1" applyNumberFormat="1" applyFont="1" applyBorder="1"/>
    <xf numFmtId="165" fontId="11" fillId="0" borderId="0" xfId="1" applyNumberFormat="1" applyFont="1" applyFill="1" applyBorder="1"/>
    <xf numFmtId="0" fontId="10" fillId="3" borderId="8" xfId="0" applyFont="1" applyFill="1" applyBorder="1" applyAlignment="1">
      <alignment horizontal="center" vertical="center" wrapText="1"/>
    </xf>
    <xf numFmtId="165" fontId="5" fillId="0" borderId="0" xfId="1" applyNumberFormat="1" applyFont="1" applyFill="1" applyBorder="1" applyAlignment="1">
      <alignment vertical="center"/>
    </xf>
    <xf numFmtId="0" fontId="4" fillId="0" borderId="0" xfId="0" applyFont="1" applyBorder="1"/>
    <xf numFmtId="0" fontId="11" fillId="0" borderId="0" xfId="0" applyFont="1" applyBorder="1" applyAlignment="1">
      <alignment horizontal="center" vertical="center"/>
    </xf>
    <xf numFmtId="17" fontId="10" fillId="3" borderId="8" xfId="0" quotePrefix="1" applyNumberFormat="1" applyFont="1" applyFill="1" applyBorder="1" applyAlignment="1">
      <alignment horizontal="center" vertical="center" wrapText="1"/>
    </xf>
    <xf numFmtId="17" fontId="10" fillId="3" borderId="8" xfId="0" applyNumberFormat="1" applyFont="1" applyFill="1" applyBorder="1" applyAlignment="1">
      <alignment horizontal="center" vertical="center" wrapText="1"/>
    </xf>
    <xf numFmtId="0" fontId="11" fillId="0" borderId="0" xfId="0" applyFont="1" applyBorder="1"/>
    <xf numFmtId="9" fontId="11" fillId="0" borderId="0" xfId="2" applyFont="1" applyFill="1" applyBorder="1"/>
    <xf numFmtId="9" fontId="11" fillId="0" borderId="0" xfId="2" applyFont="1" applyFill="1" applyBorder="1" applyAlignment="1">
      <alignment horizontal="center"/>
    </xf>
    <xf numFmtId="9" fontId="11" fillId="0" borderId="0" xfId="2" applyFont="1" applyBorder="1"/>
    <xf numFmtId="9" fontId="11" fillId="0" borderId="0" xfId="2" applyFont="1" applyBorder="1" applyAlignment="1">
      <alignment horizontal="center"/>
    </xf>
    <xf numFmtId="0" fontId="11" fillId="0" borderId="0" xfId="0" applyFont="1" applyBorder="1" applyAlignment="1">
      <alignment horizontal="center"/>
    </xf>
    <xf numFmtId="0" fontId="0" fillId="0" borderId="0" xfId="0" applyFill="1" applyBorder="1"/>
    <xf numFmtId="0" fontId="7" fillId="0" borderId="0" xfId="0" applyFont="1" applyFill="1" applyBorder="1"/>
    <xf numFmtId="0" fontId="15" fillId="0" borderId="0" xfId="0" applyFont="1"/>
    <xf numFmtId="10" fontId="11" fillId="0" borderId="0" xfId="2" applyNumberFormat="1" applyFont="1" applyFill="1" applyBorder="1"/>
    <xf numFmtId="0" fontId="16" fillId="0" borderId="0" xfId="0" applyFont="1"/>
    <xf numFmtId="0" fontId="17" fillId="0" borderId="0" xfId="0" applyFont="1" applyFill="1" applyBorder="1" applyAlignment="1">
      <alignment vertical="top"/>
    </xf>
    <xf numFmtId="0" fontId="19" fillId="0" borderId="0" xfId="0" applyFont="1" applyFill="1" applyBorder="1" applyAlignment="1">
      <alignment vertical="top"/>
    </xf>
    <xf numFmtId="0" fontId="21" fillId="2" borderId="0" xfId="0" applyFont="1" applyFill="1" applyBorder="1" applyAlignment="1">
      <alignment horizontal="left" vertical="top" wrapText="1"/>
    </xf>
    <xf numFmtId="17" fontId="21" fillId="2" borderId="0" xfId="0" applyNumberFormat="1" applyFont="1" applyFill="1" applyBorder="1" applyAlignment="1">
      <alignment horizontal="right" vertical="top" wrapText="1"/>
    </xf>
    <xf numFmtId="165" fontId="22" fillId="0" borderId="0" xfId="1" applyNumberFormat="1" applyFont="1" applyFill="1" applyBorder="1" applyAlignment="1">
      <alignment vertical="top"/>
    </xf>
    <xf numFmtId="0" fontId="25" fillId="0" borderId="0" xfId="0" applyFont="1" applyBorder="1" applyAlignment="1">
      <alignment vertical="top"/>
    </xf>
    <xf numFmtId="0" fontId="16" fillId="0" borderId="0" xfId="0" applyFont="1" applyFill="1"/>
    <xf numFmtId="165" fontId="26" fillId="0" borderId="0" xfId="1" applyNumberFormat="1" applyFont="1" applyFill="1" applyBorder="1" applyAlignment="1">
      <alignment vertical="top"/>
    </xf>
    <xf numFmtId="165" fontId="27" fillId="0" borderId="0" xfId="0" applyNumberFormat="1" applyFont="1" applyFill="1" applyBorder="1" applyAlignment="1">
      <alignment horizontal="left" vertical="top" indent="1"/>
    </xf>
    <xf numFmtId="165" fontId="29" fillId="0" borderId="0" xfId="1" applyNumberFormat="1" applyFont="1" applyFill="1" applyBorder="1" applyAlignment="1">
      <alignment horizontal="left" vertical="top" indent="1"/>
    </xf>
    <xf numFmtId="165" fontId="27" fillId="0" borderId="0" xfId="1" applyNumberFormat="1" applyFont="1" applyFill="1" applyBorder="1" applyAlignment="1">
      <alignment vertical="top"/>
    </xf>
    <xf numFmtId="165" fontId="27" fillId="0" borderId="0" xfId="1" applyNumberFormat="1" applyFont="1" applyFill="1" applyBorder="1" applyAlignment="1">
      <alignment horizontal="left" vertical="top" indent="1"/>
    </xf>
    <xf numFmtId="165" fontId="27" fillId="0" borderId="9" xfId="0" applyNumberFormat="1" applyFont="1" applyFill="1" applyBorder="1" applyAlignment="1">
      <alignment horizontal="left" vertical="top" indent="1"/>
    </xf>
    <xf numFmtId="165" fontId="27" fillId="0" borderId="9" xfId="1" applyNumberFormat="1" applyFont="1" applyFill="1" applyBorder="1" applyAlignment="1">
      <alignment horizontal="left" vertical="top" indent="1"/>
    </xf>
    <xf numFmtId="165" fontId="27" fillId="0" borderId="9" xfId="1" applyNumberFormat="1" applyFont="1" applyFill="1" applyBorder="1" applyAlignment="1">
      <alignment vertical="top"/>
    </xf>
    <xf numFmtId="0" fontId="30" fillId="0" borderId="0" xfId="0" applyFont="1" applyBorder="1" applyAlignment="1">
      <alignment vertical="top"/>
    </xf>
    <xf numFmtId="0" fontId="31" fillId="0" borderId="0" xfId="0" applyFont="1"/>
    <xf numFmtId="0" fontId="32" fillId="0" borderId="1" xfId="0" applyFont="1" applyFill="1" applyBorder="1" applyAlignment="1">
      <alignment vertical="top"/>
    </xf>
    <xf numFmtId="0" fontId="19" fillId="0" borderId="0" xfId="0" applyFont="1"/>
    <xf numFmtId="0" fontId="32" fillId="0" borderId="0" xfId="0" applyFont="1" applyFill="1" applyBorder="1" applyAlignment="1">
      <alignment vertical="top"/>
    </xf>
    <xf numFmtId="0" fontId="34" fillId="0" borderId="0" xfId="0" applyFont="1" applyFill="1" applyBorder="1" applyAlignment="1">
      <alignment vertical="top"/>
    </xf>
    <xf numFmtId="0" fontId="35" fillId="0" borderId="0" xfId="3" applyFont="1" applyBorder="1" applyAlignment="1" applyProtection="1">
      <alignment horizontal="center"/>
    </xf>
    <xf numFmtId="0" fontId="16" fillId="0" borderId="0" xfId="0" applyFont="1" applyBorder="1"/>
    <xf numFmtId="0" fontId="21" fillId="2" borderId="0" xfId="0" applyFont="1" applyFill="1" applyBorder="1" applyAlignment="1">
      <alignment horizontal="center" vertical="top" wrapText="1"/>
    </xf>
    <xf numFmtId="0" fontId="21" fillId="2" borderId="0" xfId="0" applyFont="1" applyFill="1" applyBorder="1" applyAlignment="1">
      <alignment vertical="top"/>
    </xf>
    <xf numFmtId="9" fontId="22" fillId="0" borderId="0" xfId="2" applyFont="1" applyFill="1" applyBorder="1" applyAlignment="1">
      <alignment horizontal="right" vertical="top"/>
    </xf>
    <xf numFmtId="166" fontId="22" fillId="0" borderId="0" xfId="1" applyNumberFormat="1" applyFont="1" applyFill="1" applyBorder="1" applyAlignment="1">
      <alignment horizontal="right" vertical="top"/>
    </xf>
    <xf numFmtId="9" fontId="23" fillId="0" borderId="0" xfId="2" applyFont="1" applyFill="1" applyBorder="1" applyAlignment="1">
      <alignment horizontal="right" vertical="top"/>
    </xf>
    <xf numFmtId="166" fontId="23" fillId="0" borderId="0" xfId="1" applyNumberFormat="1" applyFont="1" applyFill="1" applyBorder="1" applyAlignment="1">
      <alignment horizontal="right" vertical="top"/>
    </xf>
    <xf numFmtId="0" fontId="23" fillId="0" borderId="0" xfId="0" applyFont="1" applyFill="1" applyBorder="1" applyAlignment="1">
      <alignment horizontal="left" vertical="top" indent="1"/>
    </xf>
    <xf numFmtId="0" fontId="22" fillId="0" borderId="0" xfId="0" applyFont="1" applyFill="1" applyBorder="1" applyAlignment="1">
      <alignment vertical="top"/>
    </xf>
    <xf numFmtId="0" fontId="23" fillId="0" borderId="9" xfId="0" applyFont="1" applyFill="1" applyBorder="1" applyAlignment="1">
      <alignment horizontal="left" vertical="top" indent="1"/>
    </xf>
    <xf numFmtId="0" fontId="36" fillId="0" borderId="0" xfId="0" applyFont="1" applyFill="1" applyBorder="1" applyAlignment="1">
      <alignment vertical="center"/>
    </xf>
    <xf numFmtId="0" fontId="32" fillId="0" borderId="0" xfId="0" applyFont="1" applyFill="1" applyBorder="1" applyAlignment="1">
      <alignment vertical="top" wrapText="1"/>
    </xf>
    <xf numFmtId="0" fontId="19" fillId="0" borderId="0" xfId="0" applyFont="1" applyFill="1" applyBorder="1"/>
    <xf numFmtId="0" fontId="34" fillId="0" borderId="0" xfId="0" applyFont="1" applyFill="1" applyBorder="1" applyAlignment="1">
      <alignment vertical="top" wrapText="1"/>
    </xf>
    <xf numFmtId="0" fontId="16" fillId="0" borderId="0" xfId="0" applyFont="1" applyFill="1" applyBorder="1"/>
    <xf numFmtId="0" fontId="24" fillId="0" borderId="0" xfId="0" applyFont="1" applyFill="1" applyBorder="1" applyAlignment="1">
      <alignment vertical="top"/>
    </xf>
    <xf numFmtId="17" fontId="21" fillId="2" borderId="0" xfId="0" applyNumberFormat="1" applyFont="1" applyFill="1" applyBorder="1" applyAlignment="1">
      <alignment horizontal="left" vertical="top" wrapText="1"/>
    </xf>
    <xf numFmtId="17" fontId="21" fillId="2" borderId="0" xfId="0" applyNumberFormat="1" applyFont="1" applyFill="1" applyBorder="1" applyAlignment="1">
      <alignment horizontal="center" vertical="top" wrapText="1"/>
    </xf>
    <xf numFmtId="165" fontId="37" fillId="0" borderId="0" xfId="1" applyNumberFormat="1" applyFont="1" applyFill="1" applyBorder="1" applyAlignment="1">
      <alignment vertical="top"/>
    </xf>
    <xf numFmtId="165" fontId="37" fillId="0" borderId="0" xfId="0" applyNumberFormat="1" applyFont="1" applyFill="1" applyBorder="1" applyAlignment="1">
      <alignment horizontal="left" vertical="top" indent="1"/>
    </xf>
    <xf numFmtId="165" fontId="16" fillId="0" borderId="0" xfId="0" applyNumberFormat="1" applyFont="1" applyFill="1" applyBorder="1" applyAlignment="1">
      <alignment horizontal="left" vertical="top" indent="2"/>
    </xf>
    <xf numFmtId="165" fontId="16" fillId="0" borderId="0" xfId="1" applyNumberFormat="1" applyFont="1" applyFill="1" applyBorder="1" applyAlignment="1">
      <alignment horizontal="left" vertical="top" indent="1"/>
    </xf>
    <xf numFmtId="165" fontId="37" fillId="0" borderId="0" xfId="0" applyNumberFormat="1" applyFont="1" applyFill="1" applyBorder="1" applyAlignment="1">
      <alignment horizontal="left" vertical="top" indent="2"/>
    </xf>
    <xf numFmtId="165" fontId="16" fillId="0" borderId="9" xfId="0" applyNumberFormat="1" applyFont="1" applyFill="1" applyBorder="1" applyAlignment="1">
      <alignment horizontal="left" vertical="top" indent="2"/>
    </xf>
    <xf numFmtId="165" fontId="16" fillId="0" borderId="9" xfId="1" applyNumberFormat="1" applyFont="1" applyFill="1" applyBorder="1" applyAlignment="1">
      <alignment horizontal="left" vertical="top" indent="1"/>
    </xf>
    <xf numFmtId="0" fontId="25" fillId="0" borderId="0" xfId="0" applyFont="1" applyFill="1" applyBorder="1" applyAlignment="1">
      <alignment vertical="center"/>
    </xf>
    <xf numFmtId="0" fontId="16" fillId="0" borderId="0" xfId="0" applyFont="1" applyFill="1" applyBorder="1" applyAlignment="1">
      <alignment vertical="center"/>
    </xf>
    <xf numFmtId="0" fontId="39"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6" fillId="0" borderId="0" xfId="0" applyFont="1" applyFill="1" applyBorder="1" applyAlignment="1">
      <alignment horizontal="left"/>
    </xf>
    <xf numFmtId="0" fontId="20" fillId="0" borderId="0" xfId="0" applyFont="1" applyFill="1" applyBorder="1"/>
    <xf numFmtId="0" fontId="32" fillId="0" borderId="0" xfId="0" applyFont="1" applyFill="1" applyBorder="1" applyAlignment="1">
      <alignment horizontal="left" vertical="top"/>
    </xf>
    <xf numFmtId="0" fontId="20" fillId="0" borderId="0" xfId="0" applyFont="1" applyFill="1" applyBorder="1" applyAlignment="1">
      <alignment vertical="center"/>
    </xf>
    <xf numFmtId="0" fontId="21" fillId="2" borderId="0" xfId="0" applyFont="1" applyFill="1" applyBorder="1" applyAlignment="1">
      <alignment horizontal="center" vertical="center"/>
    </xf>
    <xf numFmtId="0" fontId="37" fillId="0" borderId="0" xfId="0" applyFont="1" applyFill="1" applyBorder="1"/>
    <xf numFmtId="165" fontId="37" fillId="0" borderId="0" xfId="1" applyNumberFormat="1" applyFont="1" applyFill="1" applyBorder="1"/>
    <xf numFmtId="165" fontId="37" fillId="0" borderId="0" xfId="1" applyNumberFormat="1" applyFont="1" applyFill="1" applyBorder="1" applyAlignment="1"/>
    <xf numFmtId="0" fontId="16" fillId="0" borderId="0" xfId="0" applyFont="1" applyFill="1" applyBorder="1" applyAlignment="1">
      <alignment horizontal="left" indent="1"/>
    </xf>
    <xf numFmtId="165" fontId="16" fillId="0" borderId="0" xfId="1" applyNumberFormat="1" applyFont="1" applyFill="1" applyBorder="1" applyAlignment="1"/>
    <xf numFmtId="165" fontId="16" fillId="0" borderId="0" xfId="0" applyNumberFormat="1" applyFont="1" applyFill="1" applyBorder="1"/>
    <xf numFmtId="165" fontId="16" fillId="0" borderId="9" xfId="1" applyNumberFormat="1" applyFont="1" applyFill="1" applyBorder="1" applyAlignment="1"/>
    <xf numFmtId="165" fontId="16" fillId="0" borderId="9" xfId="0" applyNumberFormat="1" applyFont="1" applyFill="1" applyBorder="1"/>
    <xf numFmtId="165" fontId="37" fillId="4" borderId="0" xfId="1" applyNumberFormat="1" applyFont="1" applyFill="1" applyBorder="1" applyAlignment="1">
      <alignment vertical="top"/>
    </xf>
    <xf numFmtId="165" fontId="16" fillId="4" borderId="0" xfId="0" applyNumberFormat="1" applyFont="1" applyFill="1" applyBorder="1" applyAlignment="1">
      <alignment horizontal="left" vertical="top" indent="1"/>
    </xf>
    <xf numFmtId="165" fontId="16" fillId="4" borderId="0" xfId="1" applyNumberFormat="1" applyFont="1" applyFill="1" applyBorder="1" applyAlignment="1">
      <alignment horizontal="right"/>
    </xf>
    <xf numFmtId="165" fontId="16" fillId="4" borderId="0" xfId="1" applyNumberFormat="1" applyFont="1" applyFill="1" applyBorder="1" applyAlignment="1">
      <alignment vertical="top"/>
    </xf>
    <xf numFmtId="0" fontId="37" fillId="4" borderId="0" xfId="0" applyFont="1" applyFill="1" applyBorder="1" applyAlignment="1">
      <alignment vertical="top"/>
    </xf>
    <xf numFmtId="10" fontId="37" fillId="4" borderId="0" xfId="2" applyNumberFormat="1" applyFont="1" applyFill="1" applyBorder="1" applyAlignment="1">
      <alignment vertical="top"/>
    </xf>
    <xf numFmtId="0" fontId="16" fillId="4" borderId="0" xfId="0" applyFont="1" applyFill="1" applyBorder="1" applyAlignment="1">
      <alignment horizontal="left" vertical="top" indent="1"/>
    </xf>
    <xf numFmtId="10" fontId="16" fillId="4" borderId="0" xfId="2" applyNumberFormat="1" applyFont="1" applyFill="1" applyBorder="1" applyAlignment="1">
      <alignment vertical="top"/>
    </xf>
    <xf numFmtId="0" fontId="16" fillId="4" borderId="9" xfId="0" applyFont="1" applyFill="1" applyBorder="1" applyAlignment="1">
      <alignment horizontal="left" vertical="top" indent="1"/>
    </xf>
    <xf numFmtId="10" fontId="16" fillId="4" borderId="9" xfId="2" applyNumberFormat="1" applyFont="1" applyFill="1" applyBorder="1" applyAlignment="1">
      <alignment vertical="top"/>
    </xf>
    <xf numFmtId="0" fontId="41" fillId="4" borderId="0" xfId="0" applyFont="1" applyFill="1" applyBorder="1" applyAlignment="1">
      <alignment horizontal="left" vertical="top" wrapText="1"/>
    </xf>
    <xf numFmtId="0" fontId="31" fillId="0" borderId="0" xfId="0" applyFont="1" applyBorder="1"/>
    <xf numFmtId="0" fontId="17" fillId="4" borderId="0" xfId="0" applyFont="1" applyFill="1" applyBorder="1" applyAlignment="1">
      <alignment horizontal="left" vertical="top" wrapText="1"/>
    </xf>
    <xf numFmtId="0" fontId="23" fillId="0" borderId="0" xfId="0" applyNumberFormat="1" applyFont="1" applyFill="1" applyBorder="1" applyAlignment="1">
      <alignment horizontal="left" vertical="top" indent="1"/>
    </xf>
    <xf numFmtId="0" fontId="27" fillId="0" borderId="0" xfId="0" applyNumberFormat="1" applyFont="1" applyFill="1" applyBorder="1" applyAlignment="1">
      <alignment horizontal="left" vertical="top" indent="1"/>
    </xf>
    <xf numFmtId="0" fontId="16" fillId="0" borderId="0" xfId="0" applyNumberFormat="1" applyFont="1" applyFill="1" applyBorder="1" applyAlignment="1">
      <alignment horizontal="left" vertical="top" indent="2"/>
    </xf>
    <xf numFmtId="0" fontId="22" fillId="0" borderId="0" xfId="0" applyNumberFormat="1" applyFont="1" applyFill="1" applyBorder="1" applyAlignment="1">
      <alignment horizontal="left" vertical="top" indent="1"/>
    </xf>
    <xf numFmtId="169" fontId="23" fillId="0" borderId="0" xfId="2" applyNumberFormat="1" applyFont="1" applyFill="1" applyBorder="1" applyAlignment="1">
      <alignment horizontal="right" vertical="top"/>
    </xf>
    <xf numFmtId="169" fontId="23" fillId="0" borderId="9" xfId="2" applyNumberFormat="1" applyFont="1" applyFill="1" applyBorder="1" applyAlignment="1">
      <alignment horizontal="right" vertical="top"/>
    </xf>
    <xf numFmtId="0" fontId="27" fillId="0" borderId="0" xfId="0" applyFont="1" applyFill="1" applyBorder="1" applyAlignment="1">
      <alignment vertical="top"/>
    </xf>
    <xf numFmtId="0" fontId="27" fillId="0" borderId="0" xfId="0" applyFont="1" applyBorder="1" applyAlignment="1">
      <alignment vertical="top"/>
    </xf>
    <xf numFmtId="0" fontId="16" fillId="0" borderId="0" xfId="0" applyNumberFormat="1" applyFont="1" applyFill="1" applyBorder="1" applyAlignment="1">
      <alignment horizontal="left" vertical="center" indent="2"/>
    </xf>
    <xf numFmtId="0" fontId="16" fillId="0" borderId="0" xfId="0" applyNumberFormat="1" applyFont="1" applyFill="1" applyBorder="1" applyAlignment="1">
      <alignment horizontal="left" vertical="center" indent="1"/>
    </xf>
    <xf numFmtId="0" fontId="16" fillId="0" borderId="9" xfId="0" applyNumberFormat="1" applyFont="1" applyFill="1" applyBorder="1" applyAlignment="1">
      <alignment horizontal="left" vertical="center" indent="2"/>
    </xf>
    <xf numFmtId="0" fontId="27" fillId="0" borderId="0"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left" vertical="top"/>
    </xf>
    <xf numFmtId="0" fontId="29" fillId="0" borderId="0" xfId="0" applyFont="1" applyFill="1" applyBorder="1" applyAlignment="1">
      <alignment horizontal="left"/>
    </xf>
    <xf numFmtId="0" fontId="27" fillId="4" borderId="0" xfId="0" applyFont="1" applyFill="1" applyAlignment="1">
      <alignment vertical="center"/>
    </xf>
    <xf numFmtId="0" fontId="27" fillId="0" borderId="0" xfId="0" applyFont="1" applyAlignment="1">
      <alignment horizontal="left" vertical="center"/>
    </xf>
    <xf numFmtId="17" fontId="21" fillId="2" borderId="0" xfId="0" applyNumberFormat="1" applyFont="1" applyFill="1" applyBorder="1" applyAlignment="1">
      <alignment horizontal="center" vertical="center" wrapText="1"/>
    </xf>
    <xf numFmtId="0" fontId="41" fillId="4" borderId="0" xfId="0" applyFont="1" applyFill="1" applyBorder="1" applyAlignment="1">
      <alignment horizontal="left" vertical="top" wrapText="1"/>
    </xf>
    <xf numFmtId="0" fontId="17" fillId="4" borderId="0" xfId="0" applyFont="1" applyFill="1" applyBorder="1" applyAlignment="1">
      <alignment horizontal="left" vertical="top" wrapText="1"/>
    </xf>
    <xf numFmtId="0" fontId="8" fillId="4" borderId="0" xfId="0" applyFont="1" applyFill="1" applyBorder="1" applyAlignment="1">
      <alignment horizontal="left" vertical="top" wrapText="1"/>
    </xf>
    <xf numFmtId="0" fontId="6" fillId="0" borderId="0" xfId="0" applyFont="1" applyBorder="1" applyAlignment="1">
      <alignment horizontal="left" vertical="top"/>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0" fillId="0" borderId="4" xfId="0" applyBorder="1" applyAlignment="1">
      <alignment horizontal="center" vertical="center"/>
    </xf>
    <xf numFmtId="0" fontId="9" fillId="2" borderId="6"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0" borderId="6" xfId="0" applyBorder="1" applyAlignment="1">
      <alignment horizontal="center" vertical="center"/>
    </xf>
    <xf numFmtId="0" fontId="8" fillId="0" borderId="0" xfId="0" applyFont="1" applyBorder="1" applyAlignment="1">
      <alignment horizontal="left" vertical="top" wrapText="1"/>
    </xf>
    <xf numFmtId="9" fontId="16" fillId="0" borderId="0" xfId="2" applyFont="1"/>
    <xf numFmtId="169" fontId="22" fillId="0" borderId="0" xfId="2" applyNumberFormat="1" applyFont="1" applyFill="1" applyBorder="1" applyAlignment="1">
      <alignment horizontal="right" vertical="top"/>
    </xf>
    <xf numFmtId="0" fontId="16" fillId="0" borderId="0" xfId="0" applyFont="1" applyFill="1" applyBorder="1" applyAlignment="1">
      <alignment horizontal="left" vertical="center" indent="1"/>
    </xf>
    <xf numFmtId="0" fontId="16" fillId="0" borderId="9" xfId="0" applyFont="1" applyFill="1" applyBorder="1" applyAlignment="1">
      <alignment horizontal="left" vertical="center" indent="1"/>
    </xf>
    <xf numFmtId="49" fontId="10" fillId="3" borderId="8"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9" fillId="4" borderId="0" xfId="0" applyFont="1" applyFill="1" applyBorder="1" applyAlignment="1">
      <alignment horizontal="left" vertical="top" wrapText="1"/>
    </xf>
    <xf numFmtId="0" fontId="20" fillId="0" borderId="0" xfId="0" applyFont="1" applyFill="1" applyBorder="1" applyAlignment="1">
      <alignment vertical="top"/>
    </xf>
  </cellXfs>
  <cellStyles count="5">
    <cellStyle name="Hipervínculo" xfId="3" builtinId="8"/>
    <cellStyle name="Hipervínculo 2" xfId="4" xr:uid="{78FC7B72-4B2B-4481-B242-E5F6B3CCEFDD}"/>
    <cellStyle name="Millares" xfId="1" builtinId="3"/>
    <cellStyle name="Normal" xfId="0" builtinId="0"/>
    <cellStyle name="Porcentaje" xfId="2"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ESTADISTICAS\2013\Diciembre%202013\Anexo5%20-%20Resumen%20Partidas%20Estados%20Financieros%20(Dic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Detalle Nivel 1"/>
      <sheetName val="Detalle Nivel 2"/>
    </sheetNames>
    <sheetDataSet>
      <sheetData sheetId="0"/>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8EEED-F41E-42B0-869F-7A9A01AF7063}">
  <sheetPr>
    <tabColor rgb="FF00B050"/>
  </sheetPr>
  <dimension ref="A1:BI14"/>
  <sheetViews>
    <sheetView showGridLines="0" tabSelected="1" workbookViewId="0">
      <pane xSplit="1" ySplit="5" topLeftCell="B6" activePane="bottomRight" state="frozen"/>
      <selection pane="topRight" activeCell="B1" sqref="B1"/>
      <selection pane="bottomLeft" activeCell="A4" sqref="A4"/>
      <selection pane="bottomRight"/>
    </sheetView>
  </sheetViews>
  <sheetFormatPr baseColWidth="10" defaultRowHeight="14.25" x14ac:dyDescent="0.2"/>
  <cols>
    <col min="1" max="1" width="17" style="2" customWidth="1"/>
    <col min="2" max="6" width="12" style="2" customWidth="1"/>
    <col min="7" max="13" width="13.7109375" style="2" bestFit="1" customWidth="1"/>
    <col min="14" max="16" width="12.42578125" style="2" bestFit="1" customWidth="1"/>
    <col min="17" max="25" width="13.7109375" style="2" bestFit="1" customWidth="1"/>
    <col min="26" max="27" width="12.42578125" style="2" bestFit="1" customWidth="1"/>
    <col min="28" max="37" width="13.7109375" style="2" bestFit="1" customWidth="1"/>
    <col min="38" max="39" width="12.42578125" style="2" bestFit="1" customWidth="1"/>
    <col min="40" max="49" width="13.7109375" style="2" bestFit="1" customWidth="1"/>
    <col min="50" max="50" width="12.42578125" style="2" bestFit="1" customWidth="1"/>
    <col min="51" max="61" width="13.7109375" style="2" bestFit="1" customWidth="1"/>
    <col min="62" max="232" width="11.42578125" style="2"/>
    <col min="233" max="233" width="23.85546875" style="2" customWidth="1"/>
    <col min="234" max="488" width="11.42578125" style="2"/>
    <col min="489" max="489" width="23.85546875" style="2" customWidth="1"/>
    <col min="490" max="744" width="11.42578125" style="2"/>
    <col min="745" max="745" width="23.85546875" style="2" customWidth="1"/>
    <col min="746" max="1000" width="11.42578125" style="2"/>
    <col min="1001" max="1001" width="23.85546875" style="2" customWidth="1"/>
    <col min="1002" max="1256" width="11.42578125" style="2"/>
    <col min="1257" max="1257" width="23.85546875" style="2" customWidth="1"/>
    <col min="1258" max="1512" width="11.42578125" style="2"/>
    <col min="1513" max="1513" width="23.85546875" style="2" customWidth="1"/>
    <col min="1514" max="1768" width="11.42578125" style="2"/>
    <col min="1769" max="1769" width="23.85546875" style="2" customWidth="1"/>
    <col min="1770" max="2024" width="11.42578125" style="2"/>
    <col min="2025" max="2025" width="23.85546875" style="2" customWidth="1"/>
    <col min="2026" max="2280" width="11.42578125" style="2"/>
    <col min="2281" max="2281" width="23.85546875" style="2" customWidth="1"/>
    <col min="2282" max="2536" width="11.42578125" style="2"/>
    <col min="2537" max="2537" width="23.85546875" style="2" customWidth="1"/>
    <col min="2538" max="2792" width="11.42578125" style="2"/>
    <col min="2793" max="2793" width="23.85546875" style="2" customWidth="1"/>
    <col min="2794" max="3048" width="11.42578125" style="2"/>
    <col min="3049" max="3049" width="23.85546875" style="2" customWidth="1"/>
    <col min="3050" max="3304" width="11.42578125" style="2"/>
    <col min="3305" max="3305" width="23.85546875" style="2" customWidth="1"/>
    <col min="3306" max="3560" width="11.42578125" style="2"/>
    <col min="3561" max="3561" width="23.85546875" style="2" customWidth="1"/>
    <col min="3562" max="3816" width="11.42578125" style="2"/>
    <col min="3817" max="3817" width="23.85546875" style="2" customWidth="1"/>
    <col min="3818" max="4072" width="11.42578125" style="2"/>
    <col min="4073" max="4073" width="23.85546875" style="2" customWidth="1"/>
    <col min="4074" max="4328" width="11.42578125" style="2"/>
    <col min="4329" max="4329" width="23.85546875" style="2" customWidth="1"/>
    <col min="4330" max="4584" width="11.42578125" style="2"/>
    <col min="4585" max="4585" width="23.85546875" style="2" customWidth="1"/>
    <col min="4586" max="4840" width="11.42578125" style="2"/>
    <col min="4841" max="4841" width="23.85546875" style="2" customWidth="1"/>
    <col min="4842" max="5096" width="11.42578125" style="2"/>
    <col min="5097" max="5097" width="23.85546875" style="2" customWidth="1"/>
    <col min="5098" max="5352" width="11.42578125" style="2"/>
    <col min="5353" max="5353" width="23.85546875" style="2" customWidth="1"/>
    <col min="5354" max="5608" width="11.42578125" style="2"/>
    <col min="5609" max="5609" width="23.85546875" style="2" customWidth="1"/>
    <col min="5610" max="5864" width="11.42578125" style="2"/>
    <col min="5865" max="5865" width="23.85546875" style="2" customWidth="1"/>
    <col min="5866" max="6120" width="11.42578125" style="2"/>
    <col min="6121" max="6121" width="23.85546875" style="2" customWidth="1"/>
    <col min="6122" max="6376" width="11.42578125" style="2"/>
    <col min="6377" max="6377" width="23.85546875" style="2" customWidth="1"/>
    <col min="6378" max="6632" width="11.42578125" style="2"/>
    <col min="6633" max="6633" width="23.85546875" style="2" customWidth="1"/>
    <col min="6634" max="6888" width="11.42578125" style="2"/>
    <col min="6889" max="6889" width="23.85546875" style="2" customWidth="1"/>
    <col min="6890" max="7144" width="11.42578125" style="2"/>
    <col min="7145" max="7145" width="23.85546875" style="2" customWidth="1"/>
    <col min="7146" max="7400" width="11.42578125" style="2"/>
    <col min="7401" max="7401" width="23.85546875" style="2" customWidth="1"/>
    <col min="7402" max="7656" width="11.42578125" style="2"/>
    <col min="7657" max="7657" width="23.85546875" style="2" customWidth="1"/>
    <col min="7658" max="7912" width="11.42578125" style="2"/>
    <col min="7913" max="7913" width="23.85546875" style="2" customWidth="1"/>
    <col min="7914" max="8168" width="11.42578125" style="2"/>
    <col min="8169" max="8169" width="23.85546875" style="2" customWidth="1"/>
    <col min="8170" max="8424" width="11.42578125" style="2"/>
    <col min="8425" max="8425" width="23.85546875" style="2" customWidth="1"/>
    <col min="8426" max="8680" width="11.42578125" style="2"/>
    <col min="8681" max="8681" width="23.85546875" style="2" customWidth="1"/>
    <col min="8682" max="8936" width="11.42578125" style="2"/>
    <col min="8937" max="8937" width="23.85546875" style="2" customWidth="1"/>
    <col min="8938" max="9192" width="11.42578125" style="2"/>
    <col min="9193" max="9193" width="23.85546875" style="2" customWidth="1"/>
    <col min="9194" max="9448" width="11.42578125" style="2"/>
    <col min="9449" max="9449" width="23.85546875" style="2" customWidth="1"/>
    <col min="9450" max="9704" width="11.42578125" style="2"/>
    <col min="9705" max="9705" width="23.85546875" style="2" customWidth="1"/>
    <col min="9706" max="9960" width="11.42578125" style="2"/>
    <col min="9961" max="9961" width="23.85546875" style="2" customWidth="1"/>
    <col min="9962" max="10216" width="11.42578125" style="2"/>
    <col min="10217" max="10217" width="23.85546875" style="2" customWidth="1"/>
    <col min="10218" max="10472" width="11.42578125" style="2"/>
    <col min="10473" max="10473" width="23.85546875" style="2" customWidth="1"/>
    <col min="10474" max="10728" width="11.42578125" style="2"/>
    <col min="10729" max="10729" width="23.85546875" style="2" customWidth="1"/>
    <col min="10730" max="10984" width="11.42578125" style="2"/>
    <col min="10985" max="10985" width="23.85546875" style="2" customWidth="1"/>
    <col min="10986" max="11240" width="11.42578125" style="2"/>
    <col min="11241" max="11241" width="23.85546875" style="2" customWidth="1"/>
    <col min="11242" max="11496" width="11.42578125" style="2"/>
    <col min="11497" max="11497" width="23.85546875" style="2" customWidth="1"/>
    <col min="11498" max="11752" width="11.42578125" style="2"/>
    <col min="11753" max="11753" width="23.85546875" style="2" customWidth="1"/>
    <col min="11754" max="12008" width="11.42578125" style="2"/>
    <col min="12009" max="12009" width="23.85546875" style="2" customWidth="1"/>
    <col min="12010" max="12264" width="11.42578125" style="2"/>
    <col min="12265" max="12265" width="23.85546875" style="2" customWidth="1"/>
    <col min="12266" max="12520" width="11.42578125" style="2"/>
    <col min="12521" max="12521" width="23.85546875" style="2" customWidth="1"/>
    <col min="12522" max="12776" width="11.42578125" style="2"/>
    <col min="12777" max="12777" width="23.85546875" style="2" customWidth="1"/>
    <col min="12778" max="13032" width="11.42578125" style="2"/>
    <col min="13033" max="13033" width="23.85546875" style="2" customWidth="1"/>
    <col min="13034" max="13288" width="11.42578125" style="2"/>
    <col min="13289" max="13289" width="23.85546875" style="2" customWidth="1"/>
    <col min="13290" max="13544" width="11.42578125" style="2"/>
    <col min="13545" max="13545" width="23.85546875" style="2" customWidth="1"/>
    <col min="13546" max="13800" width="11.42578125" style="2"/>
    <col min="13801" max="13801" width="23.85546875" style="2" customWidth="1"/>
    <col min="13802" max="14056" width="11.42578125" style="2"/>
    <col min="14057" max="14057" width="23.85546875" style="2" customWidth="1"/>
    <col min="14058" max="14312" width="11.42578125" style="2"/>
    <col min="14313" max="14313" width="23.85546875" style="2" customWidth="1"/>
    <col min="14314" max="14568" width="11.42578125" style="2"/>
    <col min="14569" max="14569" width="23.85546875" style="2" customWidth="1"/>
    <col min="14570" max="14824" width="11.42578125" style="2"/>
    <col min="14825" max="14825" width="23.85546875" style="2" customWidth="1"/>
    <col min="14826" max="15080" width="11.42578125" style="2"/>
    <col min="15081" max="15081" width="23.85546875" style="2" customWidth="1"/>
    <col min="15082" max="15336" width="11.42578125" style="2"/>
    <col min="15337" max="15337" width="23.85546875" style="2" customWidth="1"/>
    <col min="15338" max="15592" width="11.42578125" style="2"/>
    <col min="15593" max="15593" width="23.85546875" style="2" customWidth="1"/>
    <col min="15594" max="15848" width="11.42578125" style="2"/>
    <col min="15849" max="15849" width="23.85546875" style="2" customWidth="1"/>
    <col min="15850" max="16104" width="11.42578125" style="2"/>
    <col min="16105" max="16105" width="23.85546875" style="2" customWidth="1"/>
    <col min="16106" max="16384" width="11.42578125" style="2"/>
  </cols>
  <sheetData>
    <row r="1" spans="1:61" x14ac:dyDescent="0.2">
      <c r="A1" s="31" t="s">
        <v>99</v>
      </c>
    </row>
    <row r="2" spans="1:61" s="1" customFormat="1" ht="18" x14ac:dyDescent="0.25">
      <c r="A2" s="31" t="s">
        <v>124</v>
      </c>
      <c r="B2" s="10"/>
      <c r="C2" s="10"/>
      <c r="D2" s="10"/>
      <c r="E2" s="10"/>
      <c r="F2" s="10"/>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row>
    <row r="3" spans="1:61" s="1" customFormat="1" ht="18" x14ac:dyDescent="0.25">
      <c r="A3" s="32" t="s">
        <v>100</v>
      </c>
      <c r="B3" s="10"/>
      <c r="C3" s="10"/>
      <c r="D3" s="10"/>
      <c r="E3" s="10"/>
      <c r="F3" s="10"/>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row>
    <row r="4" spans="1:61" s="1" customFormat="1" ht="6" customHeight="1" x14ac:dyDescent="0.25">
      <c r="A4" s="10"/>
      <c r="B4" s="10"/>
      <c r="C4" s="10"/>
      <c r="D4" s="10"/>
      <c r="E4" s="10"/>
      <c r="F4" s="10"/>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row>
    <row r="5" spans="1:61" ht="15" customHeight="1" x14ac:dyDescent="0.2">
      <c r="A5" s="33" t="s">
        <v>0</v>
      </c>
      <c r="B5" s="34">
        <v>40179</v>
      </c>
      <c r="C5" s="34">
        <v>40210</v>
      </c>
      <c r="D5" s="34">
        <v>40238</v>
      </c>
      <c r="E5" s="34">
        <v>40269</v>
      </c>
      <c r="F5" s="34">
        <v>40299</v>
      </c>
      <c r="G5" s="34">
        <v>40330</v>
      </c>
      <c r="H5" s="34">
        <v>40360</v>
      </c>
      <c r="I5" s="34">
        <v>40391</v>
      </c>
      <c r="J5" s="34">
        <v>40422</v>
      </c>
      <c r="K5" s="34">
        <v>40452</v>
      </c>
      <c r="L5" s="34">
        <v>40483</v>
      </c>
      <c r="M5" s="34">
        <v>40513</v>
      </c>
      <c r="N5" s="34">
        <v>40544</v>
      </c>
      <c r="O5" s="34">
        <v>40575</v>
      </c>
      <c r="P5" s="34">
        <v>40603</v>
      </c>
      <c r="Q5" s="34">
        <v>40634</v>
      </c>
      <c r="R5" s="34">
        <v>40664</v>
      </c>
      <c r="S5" s="34">
        <v>40695</v>
      </c>
      <c r="T5" s="34">
        <v>40725</v>
      </c>
      <c r="U5" s="34">
        <v>40756</v>
      </c>
      <c r="V5" s="34">
        <v>40787</v>
      </c>
      <c r="W5" s="34">
        <v>40817</v>
      </c>
      <c r="X5" s="34">
        <v>40848</v>
      </c>
      <c r="Y5" s="34">
        <v>40878</v>
      </c>
      <c r="Z5" s="34">
        <v>40909</v>
      </c>
      <c r="AA5" s="34">
        <v>40940</v>
      </c>
      <c r="AB5" s="34">
        <v>40969</v>
      </c>
      <c r="AC5" s="34">
        <v>41000</v>
      </c>
      <c r="AD5" s="34">
        <v>41030</v>
      </c>
      <c r="AE5" s="34">
        <v>41061</v>
      </c>
      <c r="AF5" s="34">
        <v>41091</v>
      </c>
      <c r="AG5" s="34">
        <v>41122</v>
      </c>
      <c r="AH5" s="34">
        <v>41153</v>
      </c>
      <c r="AI5" s="34">
        <v>41183</v>
      </c>
      <c r="AJ5" s="34">
        <v>41214</v>
      </c>
      <c r="AK5" s="34">
        <v>41244</v>
      </c>
      <c r="AL5" s="34">
        <v>41275</v>
      </c>
      <c r="AM5" s="34">
        <v>41306</v>
      </c>
      <c r="AN5" s="34">
        <v>41334</v>
      </c>
      <c r="AO5" s="34">
        <v>41365</v>
      </c>
      <c r="AP5" s="34">
        <v>41395</v>
      </c>
      <c r="AQ5" s="34">
        <v>41426</v>
      </c>
      <c r="AR5" s="34">
        <v>41456</v>
      </c>
      <c r="AS5" s="34">
        <v>41487</v>
      </c>
      <c r="AT5" s="34">
        <v>41518</v>
      </c>
      <c r="AU5" s="34">
        <v>41548</v>
      </c>
      <c r="AV5" s="34">
        <v>41579</v>
      </c>
      <c r="AW5" s="34">
        <v>41609</v>
      </c>
      <c r="AX5" s="34">
        <v>41640</v>
      </c>
      <c r="AY5" s="34">
        <v>41671</v>
      </c>
      <c r="AZ5" s="34">
        <v>41699</v>
      </c>
      <c r="BA5" s="34">
        <v>41730</v>
      </c>
      <c r="BB5" s="34">
        <v>41760</v>
      </c>
      <c r="BC5" s="34">
        <v>41791</v>
      </c>
      <c r="BD5" s="34">
        <v>41821</v>
      </c>
      <c r="BE5" s="34">
        <v>41852</v>
      </c>
      <c r="BF5" s="34">
        <v>41883</v>
      </c>
      <c r="BG5" s="34">
        <v>41913</v>
      </c>
      <c r="BH5" s="34">
        <v>41944</v>
      </c>
      <c r="BI5" s="34">
        <v>41974</v>
      </c>
    </row>
    <row r="6" spans="1:61" x14ac:dyDescent="0.2">
      <c r="A6" s="38" t="s">
        <v>2</v>
      </c>
      <c r="B6" s="38">
        <v>35711.896541199996</v>
      </c>
      <c r="C6" s="38">
        <v>75050.953317520005</v>
      </c>
      <c r="D6" s="38">
        <v>101319.82905301001</v>
      </c>
      <c r="E6" s="38">
        <v>122707.42555806</v>
      </c>
      <c r="F6" s="38">
        <v>155031.67066042</v>
      </c>
      <c r="G6" s="38">
        <v>185672.30686558</v>
      </c>
      <c r="H6" s="38">
        <v>215390.94703491</v>
      </c>
      <c r="I6" s="38">
        <v>246971.93590363002</v>
      </c>
      <c r="J6" s="38">
        <v>270317.99464891001</v>
      </c>
      <c r="K6" s="38">
        <v>294374.78170191997</v>
      </c>
      <c r="L6" s="38">
        <v>324293.32015983999</v>
      </c>
      <c r="M6" s="38">
        <v>377750.23067159997</v>
      </c>
      <c r="N6" s="38">
        <v>43850.719005510007</v>
      </c>
      <c r="O6" s="38">
        <v>72390.50153963</v>
      </c>
      <c r="P6" s="38">
        <v>99966.940101710003</v>
      </c>
      <c r="Q6" s="38">
        <v>134601.65415615001</v>
      </c>
      <c r="R6" s="38">
        <v>171841.51477204001</v>
      </c>
      <c r="S6" s="38">
        <v>200494.81134779999</v>
      </c>
      <c r="T6" s="38">
        <v>233012.91110015998</v>
      </c>
      <c r="U6" s="38">
        <v>255127.39036689</v>
      </c>
      <c r="V6" s="38">
        <v>285505.16684447002</v>
      </c>
      <c r="W6" s="38">
        <v>314375.95068524004</v>
      </c>
      <c r="X6" s="38">
        <v>363146.51313288999</v>
      </c>
      <c r="Y6" s="38">
        <v>401190.55054451997</v>
      </c>
      <c r="Z6" s="38">
        <v>44089.812804550005</v>
      </c>
      <c r="AA6" s="38">
        <v>82444.266374309998</v>
      </c>
      <c r="AB6" s="38">
        <v>117619.65306287</v>
      </c>
      <c r="AC6" s="38">
        <v>155679.46210722998</v>
      </c>
      <c r="AD6" s="38">
        <v>199020.22679539002</v>
      </c>
      <c r="AE6" s="38">
        <v>239091.72082895</v>
      </c>
      <c r="AF6" s="38">
        <v>268525.59876226599</v>
      </c>
      <c r="AG6" s="38">
        <v>303870.90704169899</v>
      </c>
      <c r="AH6" s="38">
        <v>332911.947715185</v>
      </c>
      <c r="AI6" s="38">
        <v>361255.6196901637</v>
      </c>
      <c r="AJ6" s="38">
        <v>406813.74308212381</v>
      </c>
      <c r="AK6" s="38">
        <v>466155.9252105885</v>
      </c>
      <c r="AL6" s="38">
        <v>77027.373476571374</v>
      </c>
      <c r="AM6" s="38">
        <v>109518.04455496078</v>
      </c>
      <c r="AN6" s="38">
        <v>147288.14021357181</v>
      </c>
      <c r="AO6" s="38">
        <v>188637.51486488304</v>
      </c>
      <c r="AP6" s="38">
        <v>232563.34871143269</v>
      </c>
      <c r="AQ6" s="38">
        <v>270971.41220342147</v>
      </c>
      <c r="AR6" s="38">
        <v>303186.17683847045</v>
      </c>
      <c r="AS6" s="38">
        <v>341859.08742056042</v>
      </c>
      <c r="AT6" s="38">
        <v>373265.33691851975</v>
      </c>
      <c r="AU6" s="38">
        <v>409519.34137561976</v>
      </c>
      <c r="AV6" s="38">
        <v>459690.54205213976</v>
      </c>
      <c r="AW6" s="38">
        <v>542467.98053344979</v>
      </c>
      <c r="AX6" s="38">
        <v>87948.031906779608</v>
      </c>
      <c r="AY6" s="38">
        <v>143786.89117914869</v>
      </c>
      <c r="AZ6" s="38">
        <v>171009.40866709</v>
      </c>
      <c r="BA6" s="38">
        <v>207113.67578058003</v>
      </c>
      <c r="BB6" s="38">
        <v>263414.11545526481</v>
      </c>
      <c r="BC6" s="38">
        <v>304562.41682599182</v>
      </c>
      <c r="BD6" s="38">
        <v>357815.3611830718</v>
      </c>
      <c r="BE6" s="38">
        <v>406334.7012265838</v>
      </c>
      <c r="BF6" s="38">
        <v>438863.17787766998</v>
      </c>
      <c r="BG6" s="38">
        <v>479535.94701008213</v>
      </c>
      <c r="BH6" s="38">
        <v>540648.44257709419</v>
      </c>
      <c r="BI6" s="38">
        <v>622592.20231049112</v>
      </c>
    </row>
    <row r="7" spans="1:61" x14ac:dyDescent="0.2">
      <c r="A7" s="109" t="s">
        <v>132</v>
      </c>
      <c r="B7" s="39">
        <v>13516.598125</v>
      </c>
      <c r="C7" s="39">
        <v>21770.717399000001</v>
      </c>
      <c r="D7" s="39">
        <v>27939.840026999998</v>
      </c>
      <c r="E7" s="39">
        <v>35053.462320250001</v>
      </c>
      <c r="F7" s="40">
        <v>42527.440749250003</v>
      </c>
      <c r="G7" s="39">
        <v>49539.829188999996</v>
      </c>
      <c r="H7" s="39">
        <v>55702.762703910004</v>
      </c>
      <c r="I7" s="39">
        <v>66173.538031910008</v>
      </c>
      <c r="J7" s="41">
        <v>71544.217661000002</v>
      </c>
      <c r="K7" s="40">
        <v>78079.530710160005</v>
      </c>
      <c r="L7" s="39">
        <v>90263.510537160008</v>
      </c>
      <c r="M7" s="39">
        <v>116335.533649</v>
      </c>
      <c r="N7" s="39">
        <v>16190.659395999999</v>
      </c>
      <c r="O7" s="39">
        <v>23452.8321278</v>
      </c>
      <c r="P7" s="40">
        <v>29206.696736000002</v>
      </c>
      <c r="Q7" s="39">
        <v>37623.197028000002</v>
      </c>
      <c r="R7" s="39">
        <v>46321.78557955</v>
      </c>
      <c r="S7" s="39">
        <v>52848.5</v>
      </c>
      <c r="T7" s="42">
        <v>59660.684644000001</v>
      </c>
      <c r="U7" s="40">
        <v>69396.142152999993</v>
      </c>
      <c r="V7" s="39">
        <v>77695.95859580001</v>
      </c>
      <c r="W7" s="39">
        <v>84526.005590800007</v>
      </c>
      <c r="X7" s="39">
        <v>96723.540912800003</v>
      </c>
      <c r="Y7" s="42">
        <v>128002.3372773</v>
      </c>
      <c r="Z7" s="40">
        <v>15928.037339</v>
      </c>
      <c r="AA7" s="39">
        <v>26548.616343000002</v>
      </c>
      <c r="AB7" s="39">
        <v>34783.578144999999</v>
      </c>
      <c r="AC7" s="39">
        <v>41323.896228999998</v>
      </c>
      <c r="AD7" s="42">
        <v>50597.086727599999</v>
      </c>
      <c r="AE7" s="40">
        <v>60089.547113599998</v>
      </c>
      <c r="AF7" s="39">
        <v>66810.592180599997</v>
      </c>
      <c r="AG7" s="39">
        <v>79088.683784600013</v>
      </c>
      <c r="AH7" s="39">
        <v>86389.229646600012</v>
      </c>
      <c r="AI7" s="42">
        <v>93858.993168600005</v>
      </c>
      <c r="AJ7" s="40">
        <v>107289.04685860001</v>
      </c>
      <c r="AK7" s="39">
        <v>144717.10903759999</v>
      </c>
      <c r="AL7" s="39">
        <v>48250.000342809995</v>
      </c>
      <c r="AM7" s="39">
        <v>48453.66442080999</v>
      </c>
      <c r="AN7" s="42">
        <v>59615.465238029996</v>
      </c>
      <c r="AO7" s="40">
        <v>65941.96609799999</v>
      </c>
      <c r="AP7" s="39">
        <v>79097.800815220005</v>
      </c>
      <c r="AQ7" s="39">
        <v>84085.404547620012</v>
      </c>
      <c r="AR7" s="39">
        <v>90453.186260050003</v>
      </c>
      <c r="AS7" s="42">
        <v>105101.76490889999</v>
      </c>
      <c r="AT7" s="40">
        <v>112900.79767643</v>
      </c>
      <c r="AU7" s="39">
        <v>121818.63529030001</v>
      </c>
      <c r="AV7" s="39">
        <v>139949.37734391002</v>
      </c>
      <c r="AW7" s="39">
        <v>183435.42939773999</v>
      </c>
      <c r="AX7" s="42">
        <v>44643.602075720002</v>
      </c>
      <c r="AY7" s="40">
        <v>70756.148387130001</v>
      </c>
      <c r="AZ7" s="39">
        <v>68846.587531669997</v>
      </c>
      <c r="BA7" s="39">
        <v>74913.01846430001</v>
      </c>
      <c r="BB7" s="39">
        <v>88466.972064269998</v>
      </c>
      <c r="BC7" s="42">
        <v>92509.219948570011</v>
      </c>
      <c r="BD7" s="40">
        <v>104548.25663144</v>
      </c>
      <c r="BE7" s="39">
        <v>122229.68763296001</v>
      </c>
      <c r="BF7" s="39">
        <v>126649.97504824001</v>
      </c>
      <c r="BG7" s="39">
        <v>134140.27299174</v>
      </c>
      <c r="BH7" s="39">
        <v>155791.89206896001</v>
      </c>
      <c r="BI7" s="40">
        <v>194431.93585864999</v>
      </c>
    </row>
    <row r="8" spans="1:61" x14ac:dyDescent="0.2">
      <c r="A8" s="39" t="s">
        <v>4</v>
      </c>
      <c r="B8" s="39">
        <v>6777.9798372999976</v>
      </c>
      <c r="C8" s="39">
        <v>18196.076411120004</v>
      </c>
      <c r="D8" s="39">
        <v>22579.582257350005</v>
      </c>
      <c r="E8" s="39">
        <v>21912.05430168</v>
      </c>
      <c r="F8" s="42">
        <v>24485.562811029991</v>
      </c>
      <c r="G8" s="39">
        <v>30024.351803669997</v>
      </c>
      <c r="H8" s="39">
        <v>33318.257188889998</v>
      </c>
      <c r="I8" s="39">
        <v>37015.848273589989</v>
      </c>
      <c r="J8" s="41">
        <v>39792.424899270001</v>
      </c>
      <c r="K8" s="42">
        <v>42444.712694479997</v>
      </c>
      <c r="L8" s="39">
        <v>46356.580162309983</v>
      </c>
      <c r="M8" s="39">
        <v>51151.527013979983</v>
      </c>
      <c r="N8" s="39">
        <v>9866.5138966100058</v>
      </c>
      <c r="O8" s="39">
        <v>16791.788815180003</v>
      </c>
      <c r="P8" s="42">
        <v>21992.450474970003</v>
      </c>
      <c r="Q8" s="39">
        <v>31153.438059899992</v>
      </c>
      <c r="R8" s="39">
        <v>35208.930596090002</v>
      </c>
      <c r="S8" s="39">
        <v>40133.345069129995</v>
      </c>
      <c r="T8" s="42">
        <v>45700.723128739999</v>
      </c>
      <c r="U8" s="42">
        <v>49467.651677240006</v>
      </c>
      <c r="V8" s="39">
        <v>56568.629006309988</v>
      </c>
      <c r="W8" s="39">
        <v>61867.978204090017</v>
      </c>
      <c r="X8" s="39">
        <v>71004.899838070007</v>
      </c>
      <c r="Y8" s="42">
        <v>69323.933464669986</v>
      </c>
      <c r="Z8" s="42">
        <v>10716.65200779</v>
      </c>
      <c r="AA8" s="39">
        <v>20994.768362809999</v>
      </c>
      <c r="AB8" s="39">
        <v>31014.816660549997</v>
      </c>
      <c r="AC8" s="39">
        <v>39272.9114835</v>
      </c>
      <c r="AD8" s="42">
        <v>50344.807810660022</v>
      </c>
      <c r="AE8" s="42">
        <v>61023.310304170023</v>
      </c>
      <c r="AF8" s="39">
        <v>67152.964849955999</v>
      </c>
      <c r="AG8" s="39">
        <v>73858.957305218981</v>
      </c>
      <c r="AH8" s="39">
        <v>79611.407613454983</v>
      </c>
      <c r="AI8" s="42">
        <v>83941.375200493698</v>
      </c>
      <c r="AJ8" s="42">
        <v>91090.805725053811</v>
      </c>
      <c r="AK8" s="39">
        <v>93937.740032548463</v>
      </c>
      <c r="AL8" s="39">
        <v>9445.727133851371</v>
      </c>
      <c r="AM8" s="39">
        <v>21358.608202810807</v>
      </c>
      <c r="AN8" s="42">
        <v>33028.738235041819</v>
      </c>
      <c r="AO8" s="42">
        <v>39776.742144703021</v>
      </c>
      <c r="AP8" s="39">
        <v>48017.487177252668</v>
      </c>
      <c r="AQ8" s="39">
        <v>61104.020701171445</v>
      </c>
      <c r="AR8" s="39">
        <v>68611.703867480464</v>
      </c>
      <c r="AS8" s="42">
        <v>74762.650668260452</v>
      </c>
      <c r="AT8" s="42">
        <v>80913.498799819776</v>
      </c>
      <c r="AU8" s="39">
        <v>89661.771330469768</v>
      </c>
      <c r="AV8" s="39">
        <v>100807.22069365978</v>
      </c>
      <c r="AW8" s="39">
        <v>117599.22173639979</v>
      </c>
      <c r="AX8" s="42">
        <v>15394.446944139603</v>
      </c>
      <c r="AY8" s="42">
        <v>25943.628337488699</v>
      </c>
      <c r="AZ8" s="39">
        <v>36320.27967999001</v>
      </c>
      <c r="BA8" s="39">
        <v>48749.498280529995</v>
      </c>
      <c r="BB8" s="39">
        <v>58982.734643484786</v>
      </c>
      <c r="BC8" s="42">
        <v>73966.549845801783</v>
      </c>
      <c r="BD8" s="42">
        <v>93523.195834041791</v>
      </c>
      <c r="BE8" s="39">
        <v>102128.9194864938</v>
      </c>
      <c r="BF8" s="39">
        <v>110399.80310925997</v>
      </c>
      <c r="BG8" s="39">
        <v>119714.87949969216</v>
      </c>
      <c r="BH8" s="39">
        <v>136498.78204166421</v>
      </c>
      <c r="BI8" s="42">
        <v>154103.8265757811</v>
      </c>
    </row>
    <row r="9" spans="1:61" ht="14.25" customHeight="1" x14ac:dyDescent="0.2">
      <c r="A9" s="43" t="s">
        <v>5</v>
      </c>
      <c r="B9" s="43">
        <v>15417.3185789</v>
      </c>
      <c r="C9" s="43">
        <v>35084.1595074</v>
      </c>
      <c r="D9" s="43">
        <v>50800.406768660003</v>
      </c>
      <c r="E9" s="43">
        <v>65741.908936129999</v>
      </c>
      <c r="F9" s="44">
        <v>88018.66710014001</v>
      </c>
      <c r="G9" s="43">
        <v>106108.12587291001</v>
      </c>
      <c r="H9" s="43">
        <v>126369.92714211</v>
      </c>
      <c r="I9" s="43">
        <v>143782.54959813002</v>
      </c>
      <c r="J9" s="45">
        <v>158981.35208864001</v>
      </c>
      <c r="K9" s="44">
        <v>173850.53829728</v>
      </c>
      <c r="L9" s="43">
        <v>187673.22946037</v>
      </c>
      <c r="M9" s="43">
        <v>210263.17000861999</v>
      </c>
      <c r="N9" s="43">
        <v>17793.545712900002</v>
      </c>
      <c r="O9" s="43">
        <v>32145.880596649997</v>
      </c>
      <c r="P9" s="44">
        <v>48767.792890739998</v>
      </c>
      <c r="Q9" s="43">
        <v>65825.019068249996</v>
      </c>
      <c r="R9" s="43">
        <v>90310.798596399996</v>
      </c>
      <c r="S9" s="43">
        <v>107512.96627866999</v>
      </c>
      <c r="T9" s="44">
        <v>127651.50332742</v>
      </c>
      <c r="U9" s="44">
        <v>136263.59653665</v>
      </c>
      <c r="V9" s="43">
        <v>151240.57924236002</v>
      </c>
      <c r="W9" s="43">
        <v>167981.96689035001</v>
      </c>
      <c r="X9" s="43">
        <v>195418.07238201998</v>
      </c>
      <c r="Y9" s="44">
        <v>203864.27980254998</v>
      </c>
      <c r="Z9" s="44">
        <v>17445.123457760001</v>
      </c>
      <c r="AA9" s="43">
        <v>34900.881668499998</v>
      </c>
      <c r="AB9" s="43">
        <v>51821.258257319998</v>
      </c>
      <c r="AC9" s="43">
        <v>75082.654394729994</v>
      </c>
      <c r="AD9" s="44">
        <v>98078.332257130009</v>
      </c>
      <c r="AE9" s="44">
        <v>117978.86341117999</v>
      </c>
      <c r="AF9" s="43">
        <v>134562.04173170999</v>
      </c>
      <c r="AG9" s="43">
        <v>150923.26595187999</v>
      </c>
      <c r="AH9" s="43">
        <v>166911.31045513001</v>
      </c>
      <c r="AI9" s="44">
        <v>183455.25132107001</v>
      </c>
      <c r="AJ9" s="44">
        <v>208433.89049846999</v>
      </c>
      <c r="AK9" s="43">
        <v>227501.07614044001</v>
      </c>
      <c r="AL9" s="43">
        <v>19331.645999910001</v>
      </c>
      <c r="AM9" s="43">
        <v>39705.771931339987</v>
      </c>
      <c r="AN9" s="44">
        <v>54643.936740500001</v>
      </c>
      <c r="AO9" s="44">
        <v>82918.806622180011</v>
      </c>
      <c r="AP9" s="43">
        <v>105448.06071896001</v>
      </c>
      <c r="AQ9" s="43">
        <v>125781.98695462999</v>
      </c>
      <c r="AR9" s="43">
        <v>144121.28671093998</v>
      </c>
      <c r="AS9" s="44">
        <v>161994.67184339996</v>
      </c>
      <c r="AT9" s="44">
        <v>179451.04044226999</v>
      </c>
      <c r="AU9" s="43">
        <v>198038.93475485002</v>
      </c>
      <c r="AV9" s="43">
        <v>218933.94401457001</v>
      </c>
      <c r="AW9" s="43">
        <v>241433.32939931002</v>
      </c>
      <c r="AX9" s="44">
        <v>27909.982886920003</v>
      </c>
      <c r="AY9" s="44">
        <v>47087.114454529998</v>
      </c>
      <c r="AZ9" s="43">
        <v>65842.541455430008</v>
      </c>
      <c r="BA9" s="43">
        <v>83451.15903575001</v>
      </c>
      <c r="BB9" s="43">
        <v>115964.40874751</v>
      </c>
      <c r="BC9" s="44">
        <v>138086.64703162</v>
      </c>
      <c r="BD9" s="44">
        <v>159743.90871759001</v>
      </c>
      <c r="BE9" s="43">
        <v>181976.09410713002</v>
      </c>
      <c r="BF9" s="43">
        <v>201813.39972017001</v>
      </c>
      <c r="BG9" s="43">
        <v>225680.79451864999</v>
      </c>
      <c r="BH9" s="43">
        <v>248357.76846646995</v>
      </c>
      <c r="BI9" s="44">
        <v>274056.43987606</v>
      </c>
    </row>
    <row r="10" spans="1:61" x14ac:dyDescent="0.2">
      <c r="A10" s="114" t="s">
        <v>130</v>
      </c>
      <c r="B10" s="36"/>
      <c r="C10" s="36"/>
      <c r="D10" s="36"/>
      <c r="E10" s="36"/>
      <c r="F10" s="36"/>
      <c r="G10" s="37"/>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8"/>
      <c r="AM10" s="38"/>
      <c r="AN10" s="38"/>
      <c r="AO10" s="38"/>
      <c r="AP10" s="38"/>
      <c r="AQ10" s="38"/>
      <c r="AR10" s="38"/>
      <c r="AS10" s="38"/>
      <c r="AT10" s="38"/>
      <c r="AU10" s="38"/>
      <c r="AV10" s="38"/>
      <c r="AW10" s="38"/>
      <c r="AX10" s="30"/>
      <c r="AY10" s="30"/>
      <c r="AZ10" s="30"/>
      <c r="BA10" s="30"/>
      <c r="BB10" s="30"/>
      <c r="BC10" s="30"/>
      <c r="BD10" s="30"/>
      <c r="BE10" s="30"/>
      <c r="BF10" s="30"/>
      <c r="BG10" s="30"/>
      <c r="BH10" s="30"/>
      <c r="BI10" s="30"/>
    </row>
    <row r="11" spans="1:61" x14ac:dyDescent="0.2">
      <c r="A11" s="114" t="s">
        <v>103</v>
      </c>
      <c r="B11" s="36"/>
      <c r="C11" s="36"/>
      <c r="D11" s="36"/>
      <c r="E11" s="36"/>
      <c r="F11" s="36"/>
      <c r="G11" s="37"/>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9"/>
      <c r="AM11" s="39"/>
      <c r="AN11" s="39"/>
      <c r="AO11" s="39"/>
      <c r="AP11" s="39"/>
      <c r="AQ11" s="39"/>
      <c r="AR11" s="39"/>
      <c r="AS11" s="39"/>
      <c r="AT11" s="39"/>
      <c r="AU11" s="39"/>
      <c r="AV11" s="39"/>
      <c r="AW11" s="39"/>
      <c r="AX11" s="30"/>
      <c r="AY11" s="30"/>
      <c r="AZ11" s="30"/>
      <c r="BA11" s="30"/>
      <c r="BB11" s="30"/>
      <c r="BC11" s="30"/>
      <c r="BD11" s="30"/>
      <c r="BE11" s="30"/>
      <c r="BF11" s="30"/>
      <c r="BG11" s="30"/>
      <c r="BH11" s="30"/>
      <c r="BI11" s="30"/>
    </row>
    <row r="12" spans="1:61" x14ac:dyDescent="0.2">
      <c r="A12" s="114" t="s">
        <v>110</v>
      </c>
      <c r="B12" s="36"/>
      <c r="C12" s="36"/>
      <c r="D12" s="36"/>
      <c r="E12" s="36"/>
      <c r="F12" s="36"/>
      <c r="G12" s="37"/>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9"/>
      <c r="AM12" s="39"/>
      <c r="AN12" s="39"/>
      <c r="AO12" s="39"/>
      <c r="AP12" s="39"/>
      <c r="AQ12" s="39"/>
      <c r="AR12" s="39"/>
      <c r="AS12" s="39"/>
      <c r="AT12" s="39"/>
      <c r="AU12" s="39"/>
      <c r="AV12" s="39"/>
      <c r="AW12" s="39"/>
      <c r="AX12" s="30"/>
      <c r="AY12" s="30"/>
      <c r="AZ12" s="30"/>
      <c r="BA12" s="30"/>
      <c r="BB12" s="30"/>
      <c r="BC12" s="30"/>
      <c r="BD12" s="30"/>
      <c r="BE12" s="30"/>
      <c r="BF12" s="30"/>
      <c r="BG12" s="30"/>
      <c r="BH12" s="30"/>
      <c r="BI12" s="30"/>
    </row>
    <row r="13" spans="1:61" s="16" customFormat="1" ht="17.25" customHeight="1" x14ac:dyDescent="0.2">
      <c r="A13" s="36"/>
      <c r="B13" s="36"/>
      <c r="C13" s="36"/>
      <c r="D13" s="36"/>
      <c r="E13" s="36"/>
      <c r="F13" s="36"/>
      <c r="G13" s="37"/>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9"/>
      <c r="AM13" s="39"/>
      <c r="AN13" s="39"/>
      <c r="AO13" s="39"/>
      <c r="AP13" s="39"/>
      <c r="AQ13" s="39"/>
      <c r="AR13" s="39"/>
      <c r="AS13" s="39"/>
      <c r="AT13" s="39"/>
      <c r="AU13" s="39"/>
      <c r="AV13" s="39"/>
      <c r="AW13" s="39"/>
      <c r="AX13" s="53"/>
      <c r="AY13" s="53"/>
      <c r="AZ13" s="53"/>
      <c r="BA13" s="53"/>
      <c r="BB13" s="53"/>
      <c r="BC13" s="53"/>
      <c r="BD13" s="53"/>
      <c r="BE13" s="53"/>
      <c r="BF13" s="53"/>
      <c r="BG13" s="53"/>
      <c r="BH13" s="53"/>
      <c r="BI13" s="53"/>
    </row>
    <row r="14" spans="1:61" s="16" customFormat="1" x14ac:dyDescent="0.2">
      <c r="A14" s="47" t="s">
        <v>131</v>
      </c>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X14" s="53"/>
      <c r="AY14" s="53"/>
      <c r="AZ14" s="53"/>
      <c r="BA14" s="53"/>
      <c r="BB14" s="53"/>
      <c r="BC14" s="53"/>
      <c r="BD14" s="53"/>
      <c r="BE14" s="53"/>
      <c r="BF14" s="53"/>
      <c r="BG14" s="53"/>
      <c r="BH14" s="53"/>
      <c r="BI14" s="53"/>
    </row>
  </sheetData>
  <sheetProtection algorithmName="SHA-512" hashValue="WsTx+O9Zq0FKhfKBlqUKHfZjN/6iKHx3FKAAs5xq6MpZ7rmRonkm7n2+Gypdg8mkssieXEVHRJvz/ZxRPUVZmA==" saltValue="gt68hvZjT8tfN5kL3Vunhw==" spinCount="100000" sheet="1" objects="1" scenarios="1"/>
  <printOptions horizontalCentered="1" verticalCentered="1"/>
  <pageMargins left="0.70866141732283472" right="0.70866141732283472" top="0.74803149606299213" bottom="0.74803149606299213" header="0.31496062992125984" footer="0.31496062992125984"/>
  <pageSetup orientation="landscape" r:id="rId1"/>
  <headerFooter>
    <oddHeader>&amp;L&amp;G</oddHeader>
    <oddFooter>&amp;C&amp;P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FD5CF-9BD6-4835-B2AF-CF91D746545F}">
  <sheetPr>
    <tabColor rgb="FF00B050"/>
    <pageSetUpPr fitToPage="1"/>
  </sheetPr>
  <dimension ref="A1:BI18"/>
  <sheetViews>
    <sheetView showGridLines="0" workbookViewId="0">
      <pane xSplit="1" ySplit="5" topLeftCell="B6" activePane="bottomRight" state="frozen"/>
      <selection pane="topRight" activeCell="B1" sqref="B1"/>
      <selection pane="bottomLeft" activeCell="A4" sqref="A4"/>
      <selection pane="bottomRight" activeCell="A7" sqref="A7"/>
    </sheetView>
  </sheetViews>
  <sheetFormatPr baseColWidth="10" defaultRowHeight="14.25" x14ac:dyDescent="0.2"/>
  <cols>
    <col min="1" max="1" width="28.7109375" style="2" customWidth="1"/>
    <col min="2" max="5" width="9.5703125" style="2" customWidth="1"/>
    <col min="6" max="6" width="11.140625" style="2" customWidth="1"/>
    <col min="7" max="237" width="11.42578125" style="2"/>
    <col min="238" max="238" width="23.85546875" style="2" customWidth="1"/>
    <col min="239" max="493" width="11.42578125" style="2"/>
    <col min="494" max="494" width="23.85546875" style="2" customWidth="1"/>
    <col min="495" max="749" width="11.42578125" style="2"/>
    <col min="750" max="750" width="23.85546875" style="2" customWidth="1"/>
    <col min="751" max="1005" width="11.42578125" style="2"/>
    <col min="1006" max="1006" width="23.85546875" style="2" customWidth="1"/>
    <col min="1007" max="1261" width="11.42578125" style="2"/>
    <col min="1262" max="1262" width="23.85546875" style="2" customWidth="1"/>
    <col min="1263" max="1517" width="11.42578125" style="2"/>
    <col min="1518" max="1518" width="23.85546875" style="2" customWidth="1"/>
    <col min="1519" max="1773" width="11.42578125" style="2"/>
    <col min="1774" max="1774" width="23.85546875" style="2" customWidth="1"/>
    <col min="1775" max="2029" width="11.42578125" style="2"/>
    <col min="2030" max="2030" width="23.85546875" style="2" customWidth="1"/>
    <col min="2031" max="2285" width="11.42578125" style="2"/>
    <col min="2286" max="2286" width="23.85546875" style="2" customWidth="1"/>
    <col min="2287" max="2541" width="11.42578125" style="2"/>
    <col min="2542" max="2542" width="23.85546875" style="2" customWidth="1"/>
    <col min="2543" max="2797" width="11.42578125" style="2"/>
    <col min="2798" max="2798" width="23.85546875" style="2" customWidth="1"/>
    <col min="2799" max="3053" width="11.42578125" style="2"/>
    <col min="3054" max="3054" width="23.85546875" style="2" customWidth="1"/>
    <col min="3055" max="3309" width="11.42578125" style="2"/>
    <col min="3310" max="3310" width="23.85546875" style="2" customWidth="1"/>
    <col min="3311" max="3565" width="11.42578125" style="2"/>
    <col min="3566" max="3566" width="23.85546875" style="2" customWidth="1"/>
    <col min="3567" max="3821" width="11.42578125" style="2"/>
    <col min="3822" max="3822" width="23.85546875" style="2" customWidth="1"/>
    <col min="3823" max="4077" width="11.42578125" style="2"/>
    <col min="4078" max="4078" width="23.85546875" style="2" customWidth="1"/>
    <col min="4079" max="4333" width="11.42578125" style="2"/>
    <col min="4334" max="4334" width="23.85546875" style="2" customWidth="1"/>
    <col min="4335" max="4589" width="11.42578125" style="2"/>
    <col min="4590" max="4590" width="23.85546875" style="2" customWidth="1"/>
    <col min="4591" max="4845" width="11.42578125" style="2"/>
    <col min="4846" max="4846" width="23.85546875" style="2" customWidth="1"/>
    <col min="4847" max="5101" width="11.42578125" style="2"/>
    <col min="5102" max="5102" width="23.85546875" style="2" customWidth="1"/>
    <col min="5103" max="5357" width="11.42578125" style="2"/>
    <col min="5358" max="5358" width="23.85546875" style="2" customWidth="1"/>
    <col min="5359" max="5613" width="11.42578125" style="2"/>
    <col min="5614" max="5614" width="23.85546875" style="2" customWidth="1"/>
    <col min="5615" max="5869" width="11.42578125" style="2"/>
    <col min="5870" max="5870" width="23.85546875" style="2" customWidth="1"/>
    <col min="5871" max="6125" width="11.42578125" style="2"/>
    <col min="6126" max="6126" width="23.85546875" style="2" customWidth="1"/>
    <col min="6127" max="6381" width="11.42578125" style="2"/>
    <col min="6382" max="6382" width="23.85546875" style="2" customWidth="1"/>
    <col min="6383" max="6637" width="11.42578125" style="2"/>
    <col min="6638" max="6638" width="23.85546875" style="2" customWidth="1"/>
    <col min="6639" max="6893" width="11.42578125" style="2"/>
    <col min="6894" max="6894" width="23.85546875" style="2" customWidth="1"/>
    <col min="6895" max="7149" width="11.42578125" style="2"/>
    <col min="7150" max="7150" width="23.85546875" style="2" customWidth="1"/>
    <col min="7151" max="7405" width="11.42578125" style="2"/>
    <col min="7406" max="7406" width="23.85546875" style="2" customWidth="1"/>
    <col min="7407" max="7661" width="11.42578125" style="2"/>
    <col min="7662" max="7662" width="23.85546875" style="2" customWidth="1"/>
    <col min="7663" max="7917" width="11.42578125" style="2"/>
    <col min="7918" max="7918" width="23.85546875" style="2" customWidth="1"/>
    <col min="7919" max="8173" width="11.42578125" style="2"/>
    <col min="8174" max="8174" width="23.85546875" style="2" customWidth="1"/>
    <col min="8175" max="8429" width="11.42578125" style="2"/>
    <col min="8430" max="8430" width="23.85546875" style="2" customWidth="1"/>
    <col min="8431" max="8685" width="11.42578125" style="2"/>
    <col min="8686" max="8686" width="23.85546875" style="2" customWidth="1"/>
    <col min="8687" max="8941" width="11.42578125" style="2"/>
    <col min="8942" max="8942" width="23.85546875" style="2" customWidth="1"/>
    <col min="8943" max="9197" width="11.42578125" style="2"/>
    <col min="9198" max="9198" width="23.85546875" style="2" customWidth="1"/>
    <col min="9199" max="9453" width="11.42578125" style="2"/>
    <col min="9454" max="9454" width="23.85546875" style="2" customWidth="1"/>
    <col min="9455" max="9709" width="11.42578125" style="2"/>
    <col min="9710" max="9710" width="23.85546875" style="2" customWidth="1"/>
    <col min="9711" max="9965" width="11.42578125" style="2"/>
    <col min="9966" max="9966" width="23.85546875" style="2" customWidth="1"/>
    <col min="9967" max="10221" width="11.42578125" style="2"/>
    <col min="10222" max="10222" width="23.85546875" style="2" customWidth="1"/>
    <col min="10223" max="10477" width="11.42578125" style="2"/>
    <col min="10478" max="10478" width="23.85546875" style="2" customWidth="1"/>
    <col min="10479" max="10733" width="11.42578125" style="2"/>
    <col min="10734" max="10734" width="23.85546875" style="2" customWidth="1"/>
    <col min="10735" max="10989" width="11.42578125" style="2"/>
    <col min="10990" max="10990" width="23.85546875" style="2" customWidth="1"/>
    <col min="10991" max="11245" width="11.42578125" style="2"/>
    <col min="11246" max="11246" width="23.85546875" style="2" customWidth="1"/>
    <col min="11247" max="11501" width="11.42578125" style="2"/>
    <col min="11502" max="11502" width="23.85546875" style="2" customWidth="1"/>
    <col min="11503" max="11757" width="11.42578125" style="2"/>
    <col min="11758" max="11758" width="23.85546875" style="2" customWidth="1"/>
    <col min="11759" max="12013" width="11.42578125" style="2"/>
    <col min="12014" max="12014" width="23.85546875" style="2" customWidth="1"/>
    <col min="12015" max="12269" width="11.42578125" style="2"/>
    <col min="12270" max="12270" width="23.85546875" style="2" customWidth="1"/>
    <col min="12271" max="12525" width="11.42578125" style="2"/>
    <col min="12526" max="12526" width="23.85546875" style="2" customWidth="1"/>
    <col min="12527" max="12781" width="11.42578125" style="2"/>
    <col min="12782" max="12782" width="23.85546875" style="2" customWidth="1"/>
    <col min="12783" max="13037" width="11.42578125" style="2"/>
    <col min="13038" max="13038" width="23.85546875" style="2" customWidth="1"/>
    <col min="13039" max="13293" width="11.42578125" style="2"/>
    <col min="13294" max="13294" width="23.85546875" style="2" customWidth="1"/>
    <col min="13295" max="13549" width="11.42578125" style="2"/>
    <col min="13550" max="13550" width="23.85546875" style="2" customWidth="1"/>
    <col min="13551" max="13805" width="11.42578125" style="2"/>
    <col min="13806" max="13806" width="23.85546875" style="2" customWidth="1"/>
    <col min="13807" max="14061" width="11.42578125" style="2"/>
    <col min="14062" max="14062" width="23.85546875" style="2" customWidth="1"/>
    <col min="14063" max="14317" width="11.42578125" style="2"/>
    <col min="14318" max="14318" width="23.85546875" style="2" customWidth="1"/>
    <col min="14319" max="14573" width="11.42578125" style="2"/>
    <col min="14574" max="14574" width="23.85546875" style="2" customWidth="1"/>
    <col min="14575" max="14829" width="11.42578125" style="2"/>
    <col min="14830" max="14830" width="23.85546875" style="2" customWidth="1"/>
    <col min="14831" max="15085" width="11.42578125" style="2"/>
    <col min="15086" max="15086" width="23.85546875" style="2" customWidth="1"/>
    <col min="15087" max="15341" width="11.42578125" style="2"/>
    <col min="15342" max="15342" width="23.85546875" style="2" customWidth="1"/>
    <col min="15343" max="15597" width="11.42578125" style="2"/>
    <col min="15598" max="15598" width="23.85546875" style="2" customWidth="1"/>
    <col min="15599" max="15853" width="11.42578125" style="2"/>
    <col min="15854" max="15854" width="23.85546875" style="2" customWidth="1"/>
    <col min="15855" max="16109" width="11.42578125" style="2"/>
    <col min="16110" max="16110" width="23.85546875" style="2" customWidth="1"/>
    <col min="16111" max="16384" width="11.42578125" style="2"/>
  </cols>
  <sheetData>
    <row r="1" spans="1:61" x14ac:dyDescent="0.2">
      <c r="A1" s="48" t="s">
        <v>105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row>
    <row r="2" spans="1:61" s="1" customFormat="1" ht="18" x14ac:dyDescent="0.25">
      <c r="A2" s="50" t="s">
        <v>125</v>
      </c>
      <c r="B2" s="51"/>
      <c r="C2" s="51"/>
      <c r="D2" s="51"/>
      <c r="E2" s="51"/>
      <c r="F2" s="51"/>
      <c r="G2" s="52"/>
      <c r="H2" s="53"/>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row>
    <row r="3" spans="1:61" s="1" customFormat="1" ht="18" x14ac:dyDescent="0.25">
      <c r="A3" s="150" t="s">
        <v>158</v>
      </c>
      <c r="B3" s="51"/>
      <c r="C3" s="51"/>
      <c r="D3" s="51"/>
      <c r="E3" s="51"/>
      <c r="F3" s="51"/>
      <c r="G3" s="52"/>
      <c r="H3" s="53"/>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row>
    <row r="4" spans="1:61" ht="15" customHeight="1" x14ac:dyDescent="0.2">
      <c r="A4" s="33"/>
      <c r="B4" s="125">
        <v>40179</v>
      </c>
      <c r="C4" s="125">
        <v>40210</v>
      </c>
      <c r="D4" s="125">
        <v>40238</v>
      </c>
      <c r="E4" s="125">
        <v>40269</v>
      </c>
      <c r="F4" s="125">
        <v>40299</v>
      </c>
      <c r="G4" s="125">
        <v>40330</v>
      </c>
      <c r="H4" s="125">
        <v>40360</v>
      </c>
      <c r="I4" s="125">
        <v>40391</v>
      </c>
      <c r="J4" s="125">
        <v>40422</v>
      </c>
      <c r="K4" s="125">
        <v>40452</v>
      </c>
      <c r="L4" s="125">
        <v>40483</v>
      </c>
      <c r="M4" s="125">
        <v>40513</v>
      </c>
      <c r="N4" s="125">
        <v>40544</v>
      </c>
      <c r="O4" s="125">
        <v>40575</v>
      </c>
      <c r="P4" s="125">
        <v>40603</v>
      </c>
      <c r="Q4" s="125">
        <v>40634</v>
      </c>
      <c r="R4" s="125">
        <v>40664</v>
      </c>
      <c r="S4" s="125">
        <v>40695</v>
      </c>
      <c r="T4" s="125">
        <v>40725</v>
      </c>
      <c r="U4" s="125">
        <v>40756</v>
      </c>
      <c r="V4" s="125">
        <v>40787</v>
      </c>
      <c r="W4" s="125">
        <v>40817</v>
      </c>
      <c r="X4" s="125">
        <v>40848</v>
      </c>
      <c r="Y4" s="125">
        <v>40878</v>
      </c>
      <c r="Z4" s="125">
        <v>40909</v>
      </c>
      <c r="AA4" s="125">
        <v>40940</v>
      </c>
      <c r="AB4" s="125">
        <v>40969</v>
      </c>
      <c r="AC4" s="125">
        <v>41000</v>
      </c>
      <c r="AD4" s="125">
        <v>41030</v>
      </c>
      <c r="AE4" s="125">
        <v>41061</v>
      </c>
      <c r="AF4" s="125">
        <v>41091</v>
      </c>
      <c r="AG4" s="125">
        <v>41122</v>
      </c>
      <c r="AH4" s="125">
        <v>41153</v>
      </c>
      <c r="AI4" s="125">
        <v>41183</v>
      </c>
      <c r="AJ4" s="125">
        <v>41214</v>
      </c>
      <c r="AK4" s="125">
        <v>41244</v>
      </c>
      <c r="AL4" s="125">
        <v>41275</v>
      </c>
      <c r="AM4" s="125">
        <v>41306</v>
      </c>
      <c r="AN4" s="125">
        <v>41334</v>
      </c>
      <c r="AO4" s="125">
        <v>41365</v>
      </c>
      <c r="AP4" s="125">
        <v>41395</v>
      </c>
      <c r="AQ4" s="125">
        <v>41426</v>
      </c>
      <c r="AR4" s="125">
        <v>41456</v>
      </c>
      <c r="AS4" s="125">
        <v>41487</v>
      </c>
      <c r="AT4" s="125">
        <v>41518</v>
      </c>
      <c r="AU4" s="125">
        <v>41548</v>
      </c>
      <c r="AV4" s="125">
        <v>41579</v>
      </c>
      <c r="AW4" s="125">
        <v>41609</v>
      </c>
      <c r="AX4" s="125">
        <v>41640</v>
      </c>
      <c r="AY4" s="125">
        <v>41671</v>
      </c>
      <c r="AZ4" s="125">
        <v>41699</v>
      </c>
      <c r="BA4" s="125">
        <v>41730</v>
      </c>
      <c r="BB4" s="125">
        <v>41760</v>
      </c>
      <c r="BC4" s="125">
        <v>41791</v>
      </c>
      <c r="BD4" s="125">
        <v>41821</v>
      </c>
      <c r="BE4" s="125">
        <v>41852</v>
      </c>
      <c r="BF4" s="125">
        <v>41883</v>
      </c>
      <c r="BG4" s="125">
        <v>41913</v>
      </c>
      <c r="BH4" s="125">
        <v>41944</v>
      </c>
      <c r="BI4" s="125">
        <v>41974</v>
      </c>
    </row>
    <row r="5" spans="1:61" ht="14.25" customHeight="1" x14ac:dyDescent="0.2">
      <c r="A5" s="55" t="s">
        <v>106</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row>
    <row r="6" spans="1:61" x14ac:dyDescent="0.2">
      <c r="A6" s="35" t="s">
        <v>107</v>
      </c>
      <c r="B6" s="56" t="s">
        <v>32</v>
      </c>
      <c r="C6" s="57" t="s">
        <v>43</v>
      </c>
      <c r="D6" s="57" t="s">
        <v>43</v>
      </c>
      <c r="E6" s="57" t="s">
        <v>43</v>
      </c>
      <c r="F6" s="57" t="s">
        <v>43</v>
      </c>
      <c r="G6" s="57" t="s">
        <v>43</v>
      </c>
      <c r="H6" s="57" t="s">
        <v>43</v>
      </c>
      <c r="I6" s="57" t="s">
        <v>43</v>
      </c>
      <c r="J6" s="57" t="s">
        <v>43</v>
      </c>
      <c r="K6" s="57" t="s">
        <v>43</v>
      </c>
      <c r="L6" s="57" t="s">
        <v>43</v>
      </c>
      <c r="M6" s="143">
        <v>6.7625458713900244E-2</v>
      </c>
      <c r="N6" s="143">
        <f>+('Primas Directas'!N6-'Primas Directas'!B6)/'Primas Directas'!B6</f>
        <v>0.22790227494416149</v>
      </c>
      <c r="O6" s="143">
        <f>+('Primas Directas'!O6-'Primas Directas'!C6)/'Primas Directas'!C6</f>
        <v>-3.544860738323153E-2</v>
      </c>
      <c r="P6" s="143">
        <f>+('Primas Directas'!P6-'Primas Directas'!D6)/'Primas Directas'!D6</f>
        <v>-1.3352657263092881E-2</v>
      </c>
      <c r="Q6" s="143">
        <f>+('Primas Directas'!Q6-'Primas Directas'!E6)/'Primas Directas'!E6</f>
        <v>9.6931612280156232E-2</v>
      </c>
      <c r="R6" s="143">
        <f>+('Primas Directas'!R6-'Primas Directas'!F6)/'Primas Directas'!F6</f>
        <v>0.10842845232855773</v>
      </c>
      <c r="S6" s="143">
        <f>+('Primas Directas'!S6-'Primas Directas'!G6)/'Primas Directas'!G6</f>
        <v>7.983153078908499E-2</v>
      </c>
      <c r="T6" s="143">
        <f>+('Primas Directas'!T6-'Primas Directas'!H6)/'Primas Directas'!H6</f>
        <v>8.1813856653844691E-2</v>
      </c>
      <c r="U6" s="143">
        <f>+('Primas Directas'!U6-'Primas Directas'!I6)/'Primas Directas'!I6</f>
        <v>3.3021786193724839E-2</v>
      </c>
      <c r="V6" s="143">
        <f>+('Primas Directas'!V6-'Primas Directas'!J6)/'Primas Directas'!J6</f>
        <v>5.6182616385879756E-2</v>
      </c>
      <c r="W6" s="143">
        <f>+('Primas Directas'!W6-'Primas Directas'!K6)/'Primas Directas'!K6</f>
        <v>6.7944573470878983E-2</v>
      </c>
      <c r="X6" s="143">
        <f>+('Primas Directas'!X6-'Primas Directas'!L6)/'Primas Directas'!L6</f>
        <v>0.1198087982629422</v>
      </c>
      <c r="Y6" s="143">
        <f>+('Primas Directas'!Y6-'Primas Directas'!M6)/'Primas Directas'!M6</f>
        <v>6.2052430335371556E-2</v>
      </c>
      <c r="Z6" s="143">
        <f>+('Primas Directas'!Z6-'Primas Directas'!N6)/'Primas Directas'!N6</f>
        <v>5.4524487730738223E-3</v>
      </c>
      <c r="AA6" s="143">
        <f>+('Primas Directas'!AA6-'Primas Directas'!O6)/'Primas Directas'!O6</f>
        <v>0.13888237573787343</v>
      </c>
      <c r="AB6" s="143">
        <f>+('Primas Directas'!AB6-'Primas Directas'!P6)/'Primas Directas'!P6</f>
        <v>0.17658550860113836</v>
      </c>
      <c r="AC6" s="143">
        <f>+('Primas Directas'!AC6-'Primas Directas'!Q6)/'Primas Directas'!Q6</f>
        <v>0.15659397414706228</v>
      </c>
      <c r="AD6" s="143">
        <f>+('Primas Directas'!AD6-'Primas Directas'!R6)/'Primas Directas'!R6</f>
        <v>0.15816150165694534</v>
      </c>
      <c r="AE6" s="143">
        <f>+('Primas Directas'!AE6-'Primas Directas'!S6)/'Primas Directas'!S6</f>
        <v>0.19250827102051851</v>
      </c>
      <c r="AF6" s="143">
        <f>+('Primas Directas'!AF6-'Primas Directas'!T6)/'Primas Directas'!T6</f>
        <v>0.15240652328849269</v>
      </c>
      <c r="AG6" s="143">
        <f>+('Primas Directas'!AG6-'Primas Directas'!U6)/'Primas Directas'!U6</f>
        <v>0.1910556001247557</v>
      </c>
      <c r="AH6" s="143">
        <f>+('Primas Directas'!AH6-'Primas Directas'!V6)/'Primas Directas'!V6</f>
        <v>0.16604526424048921</v>
      </c>
      <c r="AI6" s="143">
        <f>+('Primas Directas'!AI6-'Primas Directas'!W6)/'Primas Directas'!W6</f>
        <v>0.14911976855335413</v>
      </c>
      <c r="AJ6" s="143">
        <f>+('Primas Directas'!AJ6-'Primas Directas'!X6)/'Primas Directas'!X6</f>
        <v>0.12024686557641327</v>
      </c>
      <c r="AK6" s="143">
        <f>+('Primas Directas'!AK6-'Primas Directas'!Y6)/'Primas Directas'!Y6</f>
        <v>0.16193146767263988</v>
      </c>
      <c r="AL6" s="143">
        <f>+('Primas Directas'!AL6-'Primas Directas'!Z6)/'Primas Directas'!Z6</f>
        <v>0.74705603351126637</v>
      </c>
      <c r="AM6" s="143">
        <f>+('Primas Directas'!AM6-'Primas Directas'!AA6)/'Primas Directas'!AA6</f>
        <v>0.32838885432895421</v>
      </c>
      <c r="AN6" s="143">
        <f>+('Primas Directas'!AN6-'Primas Directas'!AB6)/'Primas Directas'!AB6</f>
        <v>0.25224090003771243</v>
      </c>
      <c r="AO6" s="143">
        <f>+('Primas Directas'!AO6-'Primas Directas'!AC6)/'Primas Directas'!AC6</f>
        <v>0.21170456469686402</v>
      </c>
      <c r="AP6" s="143">
        <f>+('Primas Directas'!AP6-'Primas Directas'!AD6)/'Primas Directas'!AD6</f>
        <v>0.16854127068465205</v>
      </c>
      <c r="AQ6" s="143">
        <f>+('Primas Directas'!AQ6-'Primas Directas'!AE6)/'Primas Directas'!AE6</f>
        <v>0.13333665952104926</v>
      </c>
      <c r="AR6" s="143">
        <f>+('Primas Directas'!AR6-'Primas Directas'!AF6)/'Primas Directas'!AF6</f>
        <v>0.12907737003834238</v>
      </c>
      <c r="AS6" s="143">
        <f>+('Primas Directas'!AS6-'Primas Directas'!AG6)/'Primas Directas'!AG6</f>
        <v>0.12501420668629021</v>
      </c>
      <c r="AT6" s="143">
        <f>+('Primas Directas'!AT6-'Primas Directas'!AH6)/'Primas Directas'!AH6</f>
        <v>0.1212134003609211</v>
      </c>
      <c r="AU6" s="143">
        <f>+('Primas Directas'!AU6-'Primas Directas'!AI6)/'Primas Directas'!AI6</f>
        <v>0.13359991943336455</v>
      </c>
      <c r="AV6" s="143">
        <f>+('Primas Directas'!AV6-'Primas Directas'!AJ6)/'Primas Directas'!AJ6</f>
        <v>0.12997790725900249</v>
      </c>
      <c r="AW6" s="143">
        <f>+('Primas Directas'!AW6-'Primas Directas'!AK6)/'Primas Directas'!AK6</f>
        <v>0.16370499911244699</v>
      </c>
      <c r="AX6" s="143">
        <f>+('Primas Directas'!AX6-'Primas Directas'!AL6)/'Primas Directas'!AL6</f>
        <v>0.14177633141716636</v>
      </c>
      <c r="AY6" s="143">
        <f>+('Primas Directas'!AY6-'Primas Directas'!AM6)/'Primas Directas'!AM6</f>
        <v>0.3129059395047028</v>
      </c>
      <c r="AZ6" s="143">
        <f>+('Primas Directas'!AZ6-'Primas Directas'!AN6)/'Primas Directas'!AN6</f>
        <v>0.1610534861742548</v>
      </c>
      <c r="BA6" s="143">
        <f>+('Primas Directas'!BA6-'Primas Directas'!AO6)/'Primas Directas'!AO6</f>
        <v>9.7945315537744798E-2</v>
      </c>
      <c r="BB6" s="143">
        <f>+('Primas Directas'!BB6-'Primas Directas'!AP6)/'Primas Directas'!AP6</f>
        <v>0.13265532559093013</v>
      </c>
      <c r="BC6" s="143">
        <f>+('Primas Directas'!BC6-'Primas Directas'!AQ6)/'Primas Directas'!AQ6</f>
        <v>0.12396512366165471</v>
      </c>
      <c r="BD6" s="143">
        <f>+('Primas Directas'!BD6-'Primas Directas'!AR6)/'Primas Directas'!AR6</f>
        <v>0.18018362484153205</v>
      </c>
      <c r="BE6" s="143">
        <f>+('Primas Directas'!BE6-'Primas Directas'!AS6)/'Primas Directas'!AS6</f>
        <v>0.18860289569165223</v>
      </c>
      <c r="BF6" s="143">
        <f>+('Primas Directas'!BF6-'Primas Directas'!AT6)/'Primas Directas'!AT6</f>
        <v>0.17574051076023062</v>
      </c>
      <c r="BG6" s="143">
        <f>+('Primas Directas'!BG6-'Primas Directas'!AU6)/'Primas Directas'!AU6</f>
        <v>0.17097264661363498</v>
      </c>
      <c r="BH6" s="143">
        <f>+('Primas Directas'!BH6-'Primas Directas'!AV6)/'Primas Directas'!AV6</f>
        <v>0.1761139138594065</v>
      </c>
      <c r="BI6" s="143">
        <f>+('Primas Directas'!BI6-'Primas Directas'!AW6)/'Primas Directas'!AW6</f>
        <v>0.14770313576526511</v>
      </c>
    </row>
    <row r="7" spans="1:61" x14ac:dyDescent="0.2">
      <c r="A7" s="108" t="s">
        <v>133</v>
      </c>
      <c r="B7" s="58" t="s">
        <v>32</v>
      </c>
      <c r="C7" s="59" t="s">
        <v>43</v>
      </c>
      <c r="D7" s="59" t="s">
        <v>43</v>
      </c>
      <c r="E7" s="59" t="s">
        <v>43</v>
      </c>
      <c r="F7" s="59" t="s">
        <v>43</v>
      </c>
      <c r="G7" s="59" t="s">
        <v>43</v>
      </c>
      <c r="H7" s="59" t="s">
        <v>43</v>
      </c>
      <c r="I7" s="59" t="s">
        <v>43</v>
      </c>
      <c r="J7" s="59" t="s">
        <v>43</v>
      </c>
      <c r="K7" s="59" t="s">
        <v>43</v>
      </c>
      <c r="L7" s="59" t="s">
        <v>43</v>
      </c>
      <c r="M7" s="112">
        <v>0.21781380200719425</v>
      </c>
      <c r="N7" s="112">
        <f>+('Primas Directas'!N7-'Primas Directas'!B7)/'Primas Directas'!B7</f>
        <v>0.19783537590380187</v>
      </c>
      <c r="O7" s="112">
        <f>+('Primas Directas'!O7-'Primas Directas'!C7)/'Primas Directas'!C7</f>
        <v>7.7265011435831879E-2</v>
      </c>
      <c r="P7" s="112">
        <f>+('Primas Directas'!P7-'Primas Directas'!D7)/'Primas Directas'!D7</f>
        <v>4.5342303598580422E-2</v>
      </c>
      <c r="Q7" s="112">
        <f>+('Primas Directas'!Q7-'Primas Directas'!E7)/'Primas Directas'!E7</f>
        <v>7.3309012509885335E-2</v>
      </c>
      <c r="R7" s="112">
        <f>+('Primas Directas'!R7-'Primas Directas'!F7)/'Primas Directas'!F7</f>
        <v>8.9221094978938098E-2</v>
      </c>
      <c r="S7" s="112">
        <f>+('Primas Directas'!S7-'Primas Directas'!G7)/'Primas Directas'!G7</f>
        <v>6.6788094855496041E-2</v>
      </c>
      <c r="T7" s="112">
        <f>+('Primas Directas'!T7-'Primas Directas'!H7)/'Primas Directas'!H7</f>
        <v>7.10543202520936E-2</v>
      </c>
      <c r="U7" s="112">
        <f>+('Primas Directas'!U7-'Primas Directas'!I7)/'Primas Directas'!I7</f>
        <v>4.8699287010103509E-2</v>
      </c>
      <c r="V7" s="112">
        <f>+('Primas Directas'!V7-'Primas Directas'!J7)/'Primas Directas'!J7</f>
        <v>8.5985159051552934E-2</v>
      </c>
      <c r="W7" s="112">
        <f>+('Primas Directas'!W7-'Primas Directas'!K7)/'Primas Directas'!K7</f>
        <v>8.2562930668346884E-2</v>
      </c>
      <c r="X7" s="112">
        <f>+('Primas Directas'!X7-'Primas Directas'!L7)/'Primas Directas'!L7</f>
        <v>7.1568570036731588E-2</v>
      </c>
      <c r="Y7" s="112">
        <f>+('Primas Directas'!Y7-'Primas Directas'!M7)/'Primas Directas'!M7</f>
        <v>0.10028581347725035</v>
      </c>
      <c r="Z7" s="112">
        <f>+('Primas Directas'!Z7-'Primas Directas'!N7)/'Primas Directas'!N7</f>
        <v>-1.6220590562536389E-2</v>
      </c>
      <c r="AA7" s="112">
        <f>+('Primas Directas'!AA7-'Primas Directas'!O7)/'Primas Directas'!O7</f>
        <v>0.13200044234872552</v>
      </c>
      <c r="AB7" s="112">
        <f>+('Primas Directas'!AB7-'Primas Directas'!P7)/'Primas Directas'!P7</f>
        <v>0.19094529790238027</v>
      </c>
      <c r="AC7" s="112">
        <f>+('Primas Directas'!AC7-'Primas Directas'!Q7)/'Primas Directas'!Q7</f>
        <v>9.8362167315176718E-2</v>
      </c>
      <c r="AD7" s="112">
        <f>+('Primas Directas'!AD7-'Primas Directas'!R7)/'Primas Directas'!R7</f>
        <v>9.2295689696759997E-2</v>
      </c>
      <c r="AE7" s="112">
        <f>+('Primas Directas'!AE7-'Primas Directas'!S7)/'Primas Directas'!S7</f>
        <v>0.13701518706491192</v>
      </c>
      <c r="AF7" s="112">
        <f>+('Primas Directas'!AF7-'Primas Directas'!T7)/'Primas Directas'!T7</f>
        <v>0.11984286769862024</v>
      </c>
      <c r="AG7" s="112">
        <f>+('Primas Directas'!AG7-'Primas Directas'!U7)/'Primas Directas'!U7</f>
        <v>0.1396697472062719</v>
      </c>
      <c r="AH7" s="112">
        <f>+('Primas Directas'!AH7-'Primas Directas'!V7)/'Primas Directas'!V7</f>
        <v>0.11188832994551574</v>
      </c>
      <c r="AI7" s="112">
        <f>+('Primas Directas'!AI7-'Primas Directas'!W7)/'Primas Directas'!W7</f>
        <v>0.11041557580494282</v>
      </c>
      <c r="AJ7" s="112">
        <f>+('Primas Directas'!AJ7-'Primas Directas'!X7)/'Primas Directas'!X7</f>
        <v>0.10923406903935841</v>
      </c>
      <c r="AK7" s="112">
        <f>+('Primas Directas'!AK7-'Primas Directas'!Y7)/'Primas Directas'!Y7</f>
        <v>0.13058176995697873</v>
      </c>
      <c r="AL7" s="112">
        <f>+('Primas Directas'!AL7-'Primas Directas'!Z7)/'Primas Directas'!Z7</f>
        <v>2.0292495751921211</v>
      </c>
      <c r="AM7" s="112">
        <f>+('Primas Directas'!AM7-'Primas Directas'!AA7)/'Primas Directas'!AA7</f>
        <v>0.82509189160005436</v>
      </c>
      <c r="AN7" s="112">
        <f>+('Primas Directas'!AN7-'Primas Directas'!AB7)/'Primas Directas'!AB7</f>
        <v>0.71389685642790834</v>
      </c>
      <c r="AO7" s="112">
        <f>+('Primas Directas'!AO7-'Primas Directas'!AC7)/'Primas Directas'!AC7</f>
        <v>0.59573448090607906</v>
      </c>
      <c r="AP7" s="112">
        <f>+('Primas Directas'!AP7-'Primas Directas'!AD7)/'Primas Directas'!AD7</f>
        <v>0.56328765015779592</v>
      </c>
      <c r="AQ7" s="112">
        <f>+('Primas Directas'!AQ7-'Primas Directas'!AE7)/'Primas Directas'!AE7</f>
        <v>0.399334969003104</v>
      </c>
      <c r="AR7" s="112">
        <f>+('Primas Directas'!AR7-'Primas Directas'!AF7)/'Primas Directas'!AF7</f>
        <v>0.35387493670973896</v>
      </c>
      <c r="AS7" s="112">
        <f>+('Primas Directas'!AS7-'Primas Directas'!AG7)/'Primas Directas'!AG7</f>
        <v>0.32891027994785255</v>
      </c>
      <c r="AT7" s="112">
        <f>+('Primas Directas'!AT7-'Primas Directas'!AH7)/'Primas Directas'!AH7</f>
        <v>0.30688510753346426</v>
      </c>
      <c r="AU7" s="112">
        <f>+('Primas Directas'!AU7-'Primas Directas'!AI7)/'Primas Directas'!AI7</f>
        <v>0.29788985773026322</v>
      </c>
      <c r="AV7" s="112">
        <f>+('Primas Directas'!AV7-'Primas Directas'!AJ7)/'Primas Directas'!AJ7</f>
        <v>0.30441439682425558</v>
      </c>
      <c r="AW7" s="112">
        <f>+('Primas Directas'!AW7-'Primas Directas'!AK7)/'Primas Directas'!AK7</f>
        <v>0.26754487163007323</v>
      </c>
      <c r="AX7" s="112">
        <f>+('Primas Directas'!AX7-'Primas Directas'!AL7)/'Primas Directas'!AL7</f>
        <v>-7.4744005004497432E-2</v>
      </c>
      <c r="AY7" s="112">
        <f>+('Primas Directas'!AY7-'Primas Directas'!AM7)/'Primas Directas'!AM7</f>
        <v>0.460284773771238</v>
      </c>
      <c r="AZ7" s="112">
        <f>+('Primas Directas'!AZ7-'Primas Directas'!AN7)/'Primas Directas'!AN7</f>
        <v>0.15484442261387013</v>
      </c>
      <c r="BA7" s="112">
        <f>+('Primas Directas'!BA7-'Primas Directas'!AO7)/'Primas Directas'!AO7</f>
        <v>0.13604466013293637</v>
      </c>
      <c r="BB7" s="112">
        <f>+('Primas Directas'!BB7-'Primas Directas'!AP7)/'Primas Directas'!AP7</f>
        <v>0.11845046451970603</v>
      </c>
      <c r="BC7" s="112">
        <f>+('Primas Directas'!BC7-'Primas Directas'!AQ7)/'Primas Directas'!AQ7</f>
        <v>0.10018165990007633</v>
      </c>
      <c r="BD7" s="112">
        <f>+('Primas Directas'!BD7-'Primas Directas'!AR7)/'Primas Directas'!AR7</f>
        <v>0.15582724008048898</v>
      </c>
      <c r="BE7" s="112">
        <f>+('Primas Directas'!BE7-'Primas Directas'!AS7)/'Primas Directas'!AS7</f>
        <v>0.16296512945245153</v>
      </c>
      <c r="BF7" s="112">
        <f>+('Primas Directas'!BF7-'Primas Directas'!AT7)/'Primas Directas'!AT7</f>
        <v>0.12178104720938031</v>
      </c>
      <c r="BG7" s="112">
        <f>+('Primas Directas'!BG7-'Primas Directas'!AU7)/'Primas Directas'!AU7</f>
        <v>0.10114739565155119</v>
      </c>
      <c r="BH7" s="112">
        <f>+('Primas Directas'!BH7-'Primas Directas'!AV7)/'Primas Directas'!AV7</f>
        <v>0.11320175213154947</v>
      </c>
      <c r="BI7" s="112">
        <f>+('Primas Directas'!BI7-'Primas Directas'!AW7)/'Primas Directas'!AW7</f>
        <v>5.9947560277826432E-2</v>
      </c>
    </row>
    <row r="8" spans="1:61" x14ac:dyDescent="0.2">
      <c r="A8" s="108" t="s">
        <v>4</v>
      </c>
      <c r="B8" s="58" t="s">
        <v>32</v>
      </c>
      <c r="C8" s="59" t="s">
        <v>43</v>
      </c>
      <c r="D8" s="59" t="s">
        <v>43</v>
      </c>
      <c r="E8" s="59" t="s">
        <v>43</v>
      </c>
      <c r="F8" s="59" t="s">
        <v>43</v>
      </c>
      <c r="G8" s="59" t="s">
        <v>43</v>
      </c>
      <c r="H8" s="59" t="s">
        <v>43</v>
      </c>
      <c r="I8" s="59" t="s">
        <v>43</v>
      </c>
      <c r="J8" s="59" t="s">
        <v>43</v>
      </c>
      <c r="K8" s="59" t="s">
        <v>43</v>
      </c>
      <c r="L8" s="59" t="s">
        <v>43</v>
      </c>
      <c r="M8" s="112">
        <v>1.0845217209595637E-2</v>
      </c>
      <c r="N8" s="112">
        <f>+('Primas Directas'!N8-'Primas Directas'!B8)/'Primas Directas'!B8</f>
        <v>0.45567176849855062</v>
      </c>
      <c r="O8" s="112">
        <f>+('Primas Directas'!O8-'Primas Directas'!C8)/'Primas Directas'!C8</f>
        <v>-7.7175296707471017E-2</v>
      </c>
      <c r="P8" s="112">
        <f>+('Primas Directas'!P8-'Primas Directas'!D8)/'Primas Directas'!D8</f>
        <v>-2.6002774351101262E-2</v>
      </c>
      <c r="Q8" s="112">
        <f>+('Primas Directas'!Q8-'Primas Directas'!E8)/'Primas Directas'!E8</f>
        <v>0.42174885252595662</v>
      </c>
      <c r="R8" s="112">
        <f>+('Primas Directas'!R8-'Primas Directas'!F8)/'Primas Directas'!F8</f>
        <v>0.43794655110927094</v>
      </c>
      <c r="S8" s="112">
        <f>+('Primas Directas'!S8-'Primas Directas'!G8)/'Primas Directas'!G8</f>
        <v>0.33669313934112427</v>
      </c>
      <c r="T8" s="112">
        <f>+('Primas Directas'!T8-'Primas Directas'!H8)/'Primas Directas'!H8</f>
        <v>0.37164206607958306</v>
      </c>
      <c r="U8" s="112">
        <f>+('Primas Directas'!U8-'Primas Directas'!I8)/'Primas Directas'!I8</f>
        <v>0.33639114013048599</v>
      </c>
      <c r="V8" s="112">
        <f>+('Primas Directas'!V8-'Primas Directas'!J8)/'Primas Directas'!J8</f>
        <v>0.42159290743167926</v>
      </c>
      <c r="W8" s="112">
        <f>+('Primas Directas'!W8-'Primas Directas'!K8)/'Primas Directas'!K8</f>
        <v>0.45761331097750718</v>
      </c>
      <c r="X8" s="112">
        <f>+('Primas Directas'!X8-'Primas Directas'!L8)/'Primas Directas'!L8</f>
        <v>0.53171134689957633</v>
      </c>
      <c r="Y8" s="112">
        <f>+('Primas Directas'!Y8-'Primas Directas'!M8)/'Primas Directas'!M8</f>
        <v>0.35526615746433898</v>
      </c>
      <c r="Z8" s="112">
        <f>+('Primas Directas'!Z8-'Primas Directas'!N8)/'Primas Directas'!N8</f>
        <v>8.6163980519207511E-2</v>
      </c>
      <c r="AA8" s="112">
        <f>+('Primas Directas'!AA8-'Primas Directas'!O8)/'Primas Directas'!O8</f>
        <v>0.25029969075304503</v>
      </c>
      <c r="AB8" s="112">
        <f>+('Primas Directas'!AB8-'Primas Directas'!P8)/'Primas Directas'!P8</f>
        <v>0.41024833480236816</v>
      </c>
      <c r="AC8" s="112">
        <f>+('Primas Directas'!AC8-'Primas Directas'!Q8)/'Primas Directas'!Q8</f>
        <v>0.26062848691012414</v>
      </c>
      <c r="AD8" s="112">
        <f>+('Primas Directas'!AD8-'Primas Directas'!R8)/'Primas Directas'!R8</f>
        <v>0.42988744498394049</v>
      </c>
      <c r="AE8" s="112">
        <f>+('Primas Directas'!AE8-'Primas Directas'!S8)/'Primas Directas'!S8</f>
        <v>0.52051393172078986</v>
      </c>
      <c r="AF8" s="112">
        <f>+('Primas Directas'!AF8-'Primas Directas'!T8)/'Primas Directas'!T8</f>
        <v>0.46940705206752498</v>
      </c>
      <c r="AG8" s="112">
        <f>+('Primas Directas'!AG8-'Primas Directas'!U8)/'Primas Directas'!U8</f>
        <v>0.49307587485907234</v>
      </c>
      <c r="AH8" s="112">
        <f>+('Primas Directas'!AH8-'Primas Directas'!V8)/'Primas Directas'!V8</f>
        <v>0.40734200230616641</v>
      </c>
      <c r="AI8" s="112">
        <f>+('Primas Directas'!AI8-'Primas Directas'!W8)/'Primas Directas'!W8</f>
        <v>0.35678225856335538</v>
      </c>
      <c r="AJ8" s="112">
        <f>+('Primas Directas'!AJ8-'Primas Directas'!X8)/'Primas Directas'!X8</f>
        <v>0.28288056081750207</v>
      </c>
      <c r="AK8" s="112">
        <f>+('Primas Directas'!AK8-'Primas Directas'!Y8)/'Primas Directas'!Y8</f>
        <v>0.3550549620849569</v>
      </c>
      <c r="AL8" s="112">
        <f>+('Primas Directas'!AL8-'Primas Directas'!Z8)/'Primas Directas'!Z8</f>
        <v>-0.11859346305308657</v>
      </c>
      <c r="AM8" s="112">
        <f>+('Primas Directas'!AM8-'Primas Directas'!AA8)/'Primas Directas'!AA8</f>
        <v>1.7330024018998552E-2</v>
      </c>
      <c r="AN8" s="112">
        <f>+('Primas Directas'!AN8-'Primas Directas'!AB8)/'Primas Directas'!AB8</f>
        <v>6.4934176349766254E-2</v>
      </c>
      <c r="AO8" s="112">
        <f>+('Primas Directas'!AO8-'Primas Directas'!AC8)/'Primas Directas'!AC8</f>
        <v>1.2828961290906554E-2</v>
      </c>
      <c r="AP8" s="112">
        <f>+('Primas Directas'!AP8-'Primas Directas'!AD8)/'Primas Directas'!AD8</f>
        <v>-4.6227619780774443E-2</v>
      </c>
      <c r="AQ8" s="112">
        <f>+('Primas Directas'!AQ8-'Primas Directas'!AE8)/'Primas Directas'!AE8</f>
        <v>1.322615843013453E-3</v>
      </c>
      <c r="AR8" s="112">
        <f>+('Primas Directas'!AR8-'Primas Directas'!AF8)/'Primas Directas'!AF8</f>
        <v>2.1722630129344486E-2</v>
      </c>
      <c r="AS8" s="112">
        <f>+('Primas Directas'!AS8-'Primas Directas'!AG8)/'Primas Directas'!AG8</f>
        <v>1.2235392916623468E-2</v>
      </c>
      <c r="AT8" s="112">
        <f>+('Primas Directas'!AT8-'Primas Directas'!AH8)/'Primas Directas'!AH8</f>
        <v>1.6355585529739189E-2</v>
      </c>
      <c r="AU8" s="112">
        <f>+('Primas Directas'!AU8-'Primas Directas'!AI8)/'Primas Directas'!AI8</f>
        <v>6.8147515052176866E-2</v>
      </c>
      <c r="AV8" s="112">
        <f>+('Primas Directas'!AV8-'Primas Directas'!AJ8)/'Primas Directas'!AJ8</f>
        <v>0.1066673512355764</v>
      </c>
      <c r="AW8" s="112">
        <f>+('Primas Directas'!AW8-'Primas Directas'!AK8)/'Primas Directas'!AK8</f>
        <v>0.25188472381444205</v>
      </c>
      <c r="AX8" s="112">
        <f>+('Primas Directas'!AX8-'Primas Directas'!AL8)/'Primas Directas'!AL8</f>
        <v>0.62977891759855653</v>
      </c>
      <c r="AY8" s="112">
        <f>+('Primas Directas'!AY8-'Primas Directas'!AM8)/'Primas Directas'!AM8</f>
        <v>0.21466848828073454</v>
      </c>
      <c r="AZ8" s="112">
        <f>+('Primas Directas'!AZ8-'Primas Directas'!AN8)/'Primas Directas'!AN8</f>
        <v>9.9656893385531506E-2</v>
      </c>
      <c r="BA8" s="112">
        <f>+('Primas Directas'!BA8-'Primas Directas'!AO8)/'Primas Directas'!AO8</f>
        <v>0.22557795465463618</v>
      </c>
      <c r="BB8" s="112">
        <f>+('Primas Directas'!BB8-'Primas Directas'!AP8)/'Primas Directas'!AP8</f>
        <v>0.22835946049727249</v>
      </c>
      <c r="BC8" s="112">
        <f>+('Primas Directas'!BC8-'Primas Directas'!AQ8)/'Primas Directas'!AQ8</f>
        <v>0.21050217313087136</v>
      </c>
      <c r="BD8" s="112">
        <f>+('Primas Directas'!BD8-'Primas Directas'!AR8)/'Primas Directas'!AR8</f>
        <v>0.36307933723197477</v>
      </c>
      <c r="BE8" s="112">
        <f>+('Primas Directas'!BE8-'Primas Directas'!AS8)/'Primas Directas'!AS8</f>
        <v>0.36604198184015641</v>
      </c>
      <c r="BF8" s="112">
        <f>+('Primas Directas'!BF8-'Primas Directas'!AT8)/'Primas Directas'!AT8</f>
        <v>0.36441761568597342</v>
      </c>
      <c r="BG8" s="112">
        <f>+('Primas Directas'!BG8-'Primas Directas'!AU8)/'Primas Directas'!AU8</f>
        <v>0.33518307438355777</v>
      </c>
      <c r="BH8" s="112">
        <f>+('Primas Directas'!BH8-'Primas Directas'!AV8)/'Primas Directas'!AV8</f>
        <v>0.35405758736734255</v>
      </c>
      <c r="BI8" s="112">
        <f>+('Primas Directas'!BI8-'Primas Directas'!AW8)/'Primas Directas'!AW8</f>
        <v>0.31041536075133952</v>
      </c>
    </row>
    <row r="9" spans="1:61" x14ac:dyDescent="0.2">
      <c r="A9" s="108" t="s">
        <v>5</v>
      </c>
      <c r="B9" s="58" t="s">
        <v>32</v>
      </c>
      <c r="C9" s="59" t="s">
        <v>43</v>
      </c>
      <c r="D9" s="59" t="s">
        <v>43</v>
      </c>
      <c r="E9" s="59" t="s">
        <v>43</v>
      </c>
      <c r="F9" s="59" t="s">
        <v>43</v>
      </c>
      <c r="G9" s="59" t="s">
        <v>43</v>
      </c>
      <c r="H9" s="59" t="s">
        <v>43</v>
      </c>
      <c r="I9" s="59" t="s">
        <v>43</v>
      </c>
      <c r="J9" s="59" t="s">
        <v>43</v>
      </c>
      <c r="K9" s="59" t="s">
        <v>43</v>
      </c>
      <c r="L9" s="59" t="s">
        <v>43</v>
      </c>
      <c r="M9" s="112">
        <v>1.2380242478890358E-2</v>
      </c>
      <c r="N9" s="112">
        <f>+('Primas Directas'!N9-'Primas Directas'!B9)/'Primas Directas'!B9</f>
        <v>0.15412713448446769</v>
      </c>
      <c r="O9" s="112">
        <f>+('Primas Directas'!O9-'Primas Directas'!C9)/'Primas Directas'!C9</f>
        <v>-8.3749445675911291E-2</v>
      </c>
      <c r="P9" s="112">
        <f>+('Primas Directas'!P9-'Primas Directas'!D9)/'Primas Directas'!D9</f>
        <v>-4.0011763826544262E-2</v>
      </c>
      <c r="Q9" s="112">
        <f>+('Primas Directas'!Q9-'Primas Directas'!E9)/'Primas Directas'!E9</f>
        <v>1.2641879961341005E-3</v>
      </c>
      <c r="R9" s="112">
        <f>+('Primas Directas'!R9-'Primas Directas'!F9)/'Primas Directas'!F9</f>
        <v>2.6041424754276246E-2</v>
      </c>
      <c r="S9" s="112">
        <f>+('Primas Directas'!S9-'Primas Directas'!G9)/'Primas Directas'!G9</f>
        <v>1.3239706141286651E-2</v>
      </c>
      <c r="T9" s="112">
        <f>+('Primas Directas'!T9-'Primas Directas'!H9)/'Primas Directas'!H9</f>
        <v>1.0141464937847072E-2</v>
      </c>
      <c r="U9" s="112">
        <f>+('Primas Directas'!U9-'Primas Directas'!I9)/'Primas Directas'!I9</f>
        <v>-5.2293919411607132E-2</v>
      </c>
      <c r="V9" s="112">
        <f>+('Primas Directas'!V9-'Primas Directas'!J9)/'Primas Directas'!J9</f>
        <v>-4.8689816412959677E-2</v>
      </c>
      <c r="W9" s="112">
        <f>+('Primas Directas'!W9-'Primas Directas'!K9)/'Primas Directas'!K9</f>
        <v>-3.375641780812251E-2</v>
      </c>
      <c r="X9" s="112">
        <f>+('Primas Directas'!X9-'Primas Directas'!L9)/'Primas Directas'!L9</f>
        <v>4.1267702079402953E-2</v>
      </c>
      <c r="Y9" s="112">
        <f>+('Primas Directas'!Y9-'Primas Directas'!M9)/'Primas Directas'!M9</f>
        <v>-3.0432767687311457E-2</v>
      </c>
      <c r="Z9" s="112">
        <f>+('Primas Directas'!Z9-'Primas Directas'!N9)/'Primas Directas'!N9</f>
        <v>-1.9581384214355981E-2</v>
      </c>
      <c r="AA9" s="112">
        <f>+('Primas Directas'!AA9-'Primas Directas'!O9)/'Primas Directas'!O9</f>
        <v>8.5703082967872005E-2</v>
      </c>
      <c r="AB9" s="112">
        <f>+('Primas Directas'!AB9-'Primas Directas'!P9)/'Primas Directas'!P9</f>
        <v>6.2612334608232595E-2</v>
      </c>
      <c r="AC9" s="112">
        <f>+('Primas Directas'!AC9-'Primas Directas'!Q9)/'Primas Directas'!Q9</f>
        <v>0.1406400705616403</v>
      </c>
      <c r="AD9" s="112">
        <f>+('Primas Directas'!AD9-'Primas Directas'!R9)/'Primas Directas'!R9</f>
        <v>8.6008913457218006E-2</v>
      </c>
      <c r="AE9" s="112">
        <f>+('Primas Directas'!AE9-'Primas Directas'!S9)/'Primas Directas'!S9</f>
        <v>9.7345441157141416E-2</v>
      </c>
      <c r="AF9" s="112">
        <f>+('Primas Directas'!AF9-'Primas Directas'!T9)/'Primas Directas'!T9</f>
        <v>5.4135973522887515E-2</v>
      </c>
      <c r="AG9" s="112">
        <f>+('Primas Directas'!AG9-'Primas Directas'!U9)/'Primas Directas'!U9</f>
        <v>0.10758316812287474</v>
      </c>
      <c r="AH9" s="112">
        <f>+('Primas Directas'!AH9-'Primas Directas'!V9)/'Primas Directas'!V9</f>
        <v>0.10361459398841597</v>
      </c>
      <c r="AI9" s="112">
        <f>+('Primas Directas'!AI9-'Primas Directas'!W9)/'Primas Directas'!W9</f>
        <v>9.211277089534356E-2</v>
      </c>
      <c r="AJ9" s="112">
        <f>+('Primas Directas'!AJ9-'Primas Directas'!X9)/'Primas Directas'!X9</f>
        <v>6.6604986723057924E-2</v>
      </c>
      <c r="AK9" s="112">
        <f>+('Primas Directas'!AK9-'Primas Directas'!Y9)/'Primas Directas'!Y9</f>
        <v>0.1159437855458697</v>
      </c>
      <c r="AL9" s="112">
        <f>+('Primas Directas'!AL9-'Primas Directas'!Z9)/'Primas Directas'!Z9</f>
        <v>0.10814039503462673</v>
      </c>
      <c r="AM9" s="112">
        <f>+('Primas Directas'!AM9-'Primas Directas'!AA9)/'Primas Directas'!AA9</f>
        <v>0.13767246078418333</v>
      </c>
      <c r="AN9" s="112">
        <f>+('Primas Directas'!AN9-'Primas Directas'!AB9)/'Primas Directas'!AB9</f>
        <v>5.4469508809761223E-2</v>
      </c>
      <c r="AO9" s="112">
        <f>+('Primas Directas'!AO9-'Primas Directas'!AC9)/'Primas Directas'!AC9</f>
        <v>0.10436701113752887</v>
      </c>
      <c r="AP9" s="112">
        <f>+('Primas Directas'!AP9-'Primas Directas'!AD9)/'Primas Directas'!AD9</f>
        <v>7.514124977685116E-2</v>
      </c>
      <c r="AQ9" s="112">
        <f>+('Primas Directas'!AQ9-'Primas Directas'!AE9)/'Primas Directas'!AE9</f>
        <v>6.6140012861918729E-2</v>
      </c>
      <c r="AR9" s="112">
        <f>+('Primas Directas'!AR9-'Primas Directas'!AF9)/'Primas Directas'!AF9</f>
        <v>7.1039684417758958E-2</v>
      </c>
      <c r="AS9" s="112">
        <f>+('Primas Directas'!AS9-'Primas Directas'!AG9)/'Primas Directas'!AG9</f>
        <v>7.3357847258950462E-2</v>
      </c>
      <c r="AT9" s="112">
        <f>+('Primas Directas'!AT9-'Primas Directas'!AH9)/'Primas Directas'!AH9</f>
        <v>7.512810218161331E-2</v>
      </c>
      <c r="AU9" s="112">
        <f>+('Primas Directas'!AU9-'Primas Directas'!AI9)/'Primas Directas'!AI9</f>
        <v>7.9494499769083793E-2</v>
      </c>
      <c r="AV9" s="112">
        <f>+('Primas Directas'!AV9-'Primas Directas'!AJ9)/'Primas Directas'!AJ9</f>
        <v>5.0375941700215449E-2</v>
      </c>
      <c r="AW9" s="112">
        <f>+('Primas Directas'!AW9-'Primas Directas'!AK9)/'Primas Directas'!AK9</f>
        <v>6.1240383980730763E-2</v>
      </c>
      <c r="AX9" s="112">
        <f>+('Primas Directas'!AX9-'Primas Directas'!AL9)/'Primas Directas'!AL9</f>
        <v>0.44374580866264252</v>
      </c>
      <c r="AY9" s="112">
        <f>+('Primas Directas'!AY9-'Primas Directas'!AM9)/'Primas Directas'!AM9</f>
        <v>0.18590099535034796</v>
      </c>
      <c r="AZ9" s="112">
        <f>+('Primas Directas'!AZ9-'Primas Directas'!AN9)/'Primas Directas'!AN9</f>
        <v>0.20493773660765602</v>
      </c>
      <c r="BA9" s="112">
        <f>+('Primas Directas'!BA9-'Primas Directas'!AO9)/'Primas Directas'!AO9</f>
        <v>6.4201649210373427E-3</v>
      </c>
      <c r="BB9" s="112">
        <f>+('Primas Directas'!BB9-'Primas Directas'!AP9)/'Primas Directas'!AP9</f>
        <v>9.9730122648515412E-2</v>
      </c>
      <c r="BC9" s="112">
        <f>+('Primas Directas'!BC9-'Primas Directas'!AQ9)/'Primas Directas'!AQ9</f>
        <v>9.7825295774889812E-2</v>
      </c>
      <c r="BD9" s="112">
        <f>+('Primas Directas'!BD9-'Primas Directas'!AR9)/'Primas Directas'!AR9</f>
        <v>0.10839912939428496</v>
      </c>
      <c r="BE9" s="112">
        <f>+('Primas Directas'!BE9-'Primas Directas'!AS9)/'Primas Directas'!AS9</f>
        <v>0.12334616957677516</v>
      </c>
      <c r="BF9" s="112">
        <f>+('Primas Directas'!BF9-'Primas Directas'!AT9)/'Primas Directas'!AT9</f>
        <v>0.12461537822676522</v>
      </c>
      <c r="BG9" s="112">
        <f>+('Primas Directas'!BG9-'Primas Directas'!AU9)/'Primas Directas'!AU9</f>
        <v>0.13957790571847645</v>
      </c>
      <c r="BH9" s="112">
        <f>+('Primas Directas'!BH9-'Primas Directas'!AV9)/'Primas Directas'!AV9</f>
        <v>0.13439590002517743</v>
      </c>
      <c r="BI9" s="112">
        <f>+('Primas Directas'!BI9-'Primas Directas'!AW9)/'Primas Directas'!AW9</f>
        <v>0.13512264672784324</v>
      </c>
    </row>
    <row r="10" spans="1:61" ht="16.5" customHeight="1" x14ac:dyDescent="0.2">
      <c r="A10" s="55" t="s">
        <v>108</v>
      </c>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row>
    <row r="11" spans="1:61" x14ac:dyDescent="0.2">
      <c r="A11" s="61" t="s">
        <v>3</v>
      </c>
      <c r="B11" s="56">
        <f>SUM(B12:B14)</f>
        <v>1</v>
      </c>
      <c r="C11" s="56">
        <f t="shared" ref="C11:BI11" si="0">SUM(C12:C14)</f>
        <v>1</v>
      </c>
      <c r="D11" s="56">
        <f t="shared" si="0"/>
        <v>1</v>
      </c>
      <c r="E11" s="56">
        <f t="shared" si="0"/>
        <v>1</v>
      </c>
      <c r="F11" s="56">
        <f t="shared" si="0"/>
        <v>1</v>
      </c>
      <c r="G11" s="56">
        <f t="shared" si="0"/>
        <v>1</v>
      </c>
      <c r="H11" s="56">
        <f t="shared" si="0"/>
        <v>1</v>
      </c>
      <c r="I11" s="56">
        <f t="shared" si="0"/>
        <v>1</v>
      </c>
      <c r="J11" s="56">
        <f t="shared" si="0"/>
        <v>1</v>
      </c>
      <c r="K11" s="56">
        <f t="shared" si="0"/>
        <v>1</v>
      </c>
      <c r="L11" s="56">
        <f t="shared" si="0"/>
        <v>1</v>
      </c>
      <c r="M11" s="56">
        <f t="shared" si="0"/>
        <v>1</v>
      </c>
      <c r="N11" s="56">
        <f t="shared" si="0"/>
        <v>1</v>
      </c>
      <c r="O11" s="56">
        <f t="shared" si="0"/>
        <v>1</v>
      </c>
      <c r="P11" s="56">
        <f t="shared" si="0"/>
        <v>1</v>
      </c>
      <c r="Q11" s="56">
        <f t="shared" si="0"/>
        <v>0.99999999999999989</v>
      </c>
      <c r="R11" s="56">
        <f t="shared" si="0"/>
        <v>0.99999999999999989</v>
      </c>
      <c r="S11" s="56">
        <f t="shared" si="0"/>
        <v>1</v>
      </c>
      <c r="T11" s="56">
        <f t="shared" si="0"/>
        <v>1</v>
      </c>
      <c r="U11" s="56">
        <f t="shared" si="0"/>
        <v>1</v>
      </c>
      <c r="V11" s="56">
        <f t="shared" si="0"/>
        <v>1</v>
      </c>
      <c r="W11" s="56">
        <f t="shared" si="0"/>
        <v>1</v>
      </c>
      <c r="X11" s="56">
        <f t="shared" si="0"/>
        <v>1</v>
      </c>
      <c r="Y11" s="56">
        <f t="shared" si="0"/>
        <v>1</v>
      </c>
      <c r="Z11" s="56">
        <f t="shared" si="0"/>
        <v>1</v>
      </c>
      <c r="AA11" s="56">
        <f t="shared" si="0"/>
        <v>1</v>
      </c>
      <c r="AB11" s="56">
        <f t="shared" si="0"/>
        <v>1</v>
      </c>
      <c r="AC11" s="56">
        <f t="shared" si="0"/>
        <v>1.0000000000000002</v>
      </c>
      <c r="AD11" s="56">
        <f t="shared" si="0"/>
        <v>1</v>
      </c>
      <c r="AE11" s="56">
        <f t="shared" si="0"/>
        <v>1</v>
      </c>
      <c r="AF11" s="56">
        <f t="shared" si="0"/>
        <v>1</v>
      </c>
      <c r="AG11" s="56">
        <f t="shared" si="0"/>
        <v>1</v>
      </c>
      <c r="AH11" s="56">
        <f t="shared" si="0"/>
        <v>1</v>
      </c>
      <c r="AI11" s="56">
        <f t="shared" si="0"/>
        <v>1</v>
      </c>
      <c r="AJ11" s="56">
        <f t="shared" si="0"/>
        <v>1</v>
      </c>
      <c r="AK11" s="56">
        <f t="shared" si="0"/>
        <v>1</v>
      </c>
      <c r="AL11" s="56">
        <f t="shared" si="0"/>
        <v>1</v>
      </c>
      <c r="AM11" s="56">
        <f t="shared" si="0"/>
        <v>1</v>
      </c>
      <c r="AN11" s="56">
        <f t="shared" si="0"/>
        <v>1</v>
      </c>
      <c r="AO11" s="56">
        <f t="shared" si="0"/>
        <v>0.99999999999999989</v>
      </c>
      <c r="AP11" s="56">
        <f t="shared" si="0"/>
        <v>1</v>
      </c>
      <c r="AQ11" s="56">
        <f t="shared" si="0"/>
        <v>1</v>
      </c>
      <c r="AR11" s="56">
        <f t="shared" si="0"/>
        <v>1</v>
      </c>
      <c r="AS11" s="56">
        <f t="shared" si="0"/>
        <v>1</v>
      </c>
      <c r="AT11" s="56">
        <f t="shared" si="0"/>
        <v>1</v>
      </c>
      <c r="AU11" s="56">
        <f t="shared" si="0"/>
        <v>1</v>
      </c>
      <c r="AV11" s="56">
        <f t="shared" si="0"/>
        <v>1</v>
      </c>
      <c r="AW11" s="56">
        <f t="shared" si="0"/>
        <v>1</v>
      </c>
      <c r="AX11" s="56">
        <f t="shared" si="0"/>
        <v>1</v>
      </c>
      <c r="AY11" s="56">
        <f t="shared" si="0"/>
        <v>1</v>
      </c>
      <c r="AZ11" s="56">
        <f t="shared" si="0"/>
        <v>1</v>
      </c>
      <c r="BA11" s="56">
        <f t="shared" si="0"/>
        <v>0.99999999999999989</v>
      </c>
      <c r="BB11" s="56">
        <f t="shared" si="0"/>
        <v>0.99999999999999989</v>
      </c>
      <c r="BC11" s="56">
        <f t="shared" si="0"/>
        <v>1</v>
      </c>
      <c r="BD11" s="56">
        <f t="shared" si="0"/>
        <v>1</v>
      </c>
      <c r="BE11" s="56">
        <f t="shared" si="0"/>
        <v>1</v>
      </c>
      <c r="BF11" s="56">
        <f t="shared" si="0"/>
        <v>1</v>
      </c>
      <c r="BG11" s="56">
        <f t="shared" si="0"/>
        <v>1</v>
      </c>
      <c r="BH11" s="56">
        <f t="shared" si="0"/>
        <v>1</v>
      </c>
      <c r="BI11" s="56">
        <f t="shared" si="0"/>
        <v>1</v>
      </c>
    </row>
    <row r="12" spans="1:61" x14ac:dyDescent="0.2">
      <c r="A12" s="108" t="s">
        <v>133</v>
      </c>
      <c r="B12" s="112">
        <f>+'Primas Directas'!B7/'Primas Directas'!B$6</f>
        <v>0.3784900672918956</v>
      </c>
      <c r="C12" s="112">
        <f>+'Primas Directas'!C7/'Primas Directas'!C$6</f>
        <v>0.29007915871360174</v>
      </c>
      <c r="D12" s="112">
        <f>+'Primas Directas'!D7/'Primas Directas'!D$6</f>
        <v>0.2757588547882569</v>
      </c>
      <c r="E12" s="112">
        <f>+'Primas Directas'!E7/'Primas Directas'!E$6</f>
        <v>0.28566700149425084</v>
      </c>
      <c r="F12" s="112">
        <f>+'Primas Directas'!F7/'Primas Directas'!F$6</f>
        <v>0.27431453565640618</v>
      </c>
      <c r="G12" s="112">
        <f>+'Primas Directas'!G7/'Primas Directas'!G$6</f>
        <v>0.26681323685424468</v>
      </c>
      <c r="H12" s="112">
        <f>+'Primas Directas'!H7/'Primas Directas'!H$6</f>
        <v>0.25861236728246451</v>
      </c>
      <c r="I12" s="112">
        <f>+'Primas Directas'!I7/'Primas Directas'!I$6</f>
        <v>0.26793950409706202</v>
      </c>
      <c r="J12" s="112">
        <f>+'Primas Directas'!J7/'Primas Directas'!J$6</f>
        <v>0.26466687041653253</v>
      </c>
      <c r="K12" s="112">
        <f>+'Primas Directas'!K7/'Primas Directas'!K$6</f>
        <v>0.26523851757526673</v>
      </c>
      <c r="L12" s="112">
        <f>+'Primas Directas'!L7/'Primas Directas'!L$6</f>
        <v>0.2783390989757985</v>
      </c>
      <c r="M12" s="112">
        <f>+'Primas Directas'!M7/'Primas Directas'!M$6</f>
        <v>0.30796945760209787</v>
      </c>
      <c r="N12" s="112">
        <f>+'Primas Directas'!N7/'Primas Directas'!N$6</f>
        <v>0.36922221033515051</v>
      </c>
      <c r="O12" s="112">
        <f>+'Primas Directas'!O7/'Primas Directas'!O$6</f>
        <v>0.32397664927021957</v>
      </c>
      <c r="P12" s="112">
        <f>+'Primas Directas'!P7/'Primas Directas'!P$6</f>
        <v>0.29216355633456464</v>
      </c>
      <c r="Q12" s="112">
        <f>+'Primas Directas'!Q7/'Primas Directas'!Q$6</f>
        <v>0.27951511639191085</v>
      </c>
      <c r="R12" s="112">
        <f>+'Primas Directas'!R7/'Primas Directas'!R$6</f>
        <v>0.2695610873833319</v>
      </c>
      <c r="S12" s="112">
        <f>+'Primas Directas'!S7/'Primas Directas'!S$6</f>
        <v>0.26359036248735274</v>
      </c>
      <c r="T12" s="112">
        <f>+'Primas Directas'!T7/'Primas Directas'!T$6</f>
        <v>0.2560402527152455</v>
      </c>
      <c r="U12" s="112">
        <f>+'Primas Directas'!U7/'Primas Directas'!U$6</f>
        <v>0.27200584795385463</v>
      </c>
      <c r="V12" s="112">
        <f>+'Primas Directas'!V7/'Primas Directas'!V$6</f>
        <v>0.2721350350837089</v>
      </c>
      <c r="W12" s="112">
        <f>+'Primas Directas'!W7/'Primas Directas'!W$6</f>
        <v>0.26886918482969219</v>
      </c>
      <c r="X12" s="112">
        <f>+'Primas Directas'!X7/'Primas Directas'!X$6</f>
        <v>0.26634853265796044</v>
      </c>
      <c r="Y12" s="112">
        <f>+'Primas Directas'!Y7/'Primas Directas'!Y$6</f>
        <v>0.31905621182644389</v>
      </c>
      <c r="Z12" s="112">
        <f>+'Primas Directas'!Z7/'Primas Directas'!Z$6</f>
        <v>0.36126343764735264</v>
      </c>
      <c r="AA12" s="112">
        <f>+'Primas Directas'!AA7/'Primas Directas'!AA$6</f>
        <v>0.32201895305205441</v>
      </c>
      <c r="AB12" s="112">
        <f>+'Primas Directas'!AB7/'Primas Directas'!AB$6</f>
        <v>0.2957293040679817</v>
      </c>
      <c r="AC12" s="112">
        <f>+'Primas Directas'!AC7/'Primas Directas'!AC$6</f>
        <v>0.26544218273658116</v>
      </c>
      <c r="AD12" s="112">
        <f>+'Primas Directas'!AD7/'Primas Directas'!AD$6</f>
        <v>0.25423087664158966</v>
      </c>
      <c r="AE12" s="112">
        <f>+'Primas Directas'!AE7/'Primas Directas'!AE$6</f>
        <v>0.25132424872456799</v>
      </c>
      <c r="AF12" s="112">
        <f>+'Primas Directas'!AF7/'Primas Directas'!AF$6</f>
        <v>0.24880530008518659</v>
      </c>
      <c r="AG12" s="112">
        <f>+'Primas Directas'!AG7/'Primas Directas'!AG$6</f>
        <v>0.26027066741781563</v>
      </c>
      <c r="AH12" s="112">
        <f>+'Primas Directas'!AH7/'Primas Directas'!AH$6</f>
        <v>0.2594957322484211</v>
      </c>
      <c r="AI12" s="112">
        <f>+'Primas Directas'!AI7/'Primas Directas'!AI$6</f>
        <v>0.25981324041159437</v>
      </c>
      <c r="AJ12" s="112">
        <f>+'Primas Directas'!AJ7/'Primas Directas'!AJ$6</f>
        <v>0.26373014354370394</v>
      </c>
      <c r="AK12" s="112">
        <f>+'Primas Directas'!AK7/'Primas Directas'!AK$6</f>
        <v>0.31044785920552925</v>
      </c>
      <c r="AL12" s="112">
        <f>+'Primas Directas'!AL7/'Primas Directas'!AL$6</f>
        <v>0.62640069581868452</v>
      </c>
      <c r="AM12" s="112">
        <f>+'Primas Directas'!AM7/'Primas Directas'!AM$6</f>
        <v>0.44242631082126282</v>
      </c>
      <c r="AN12" s="112">
        <f>+'Primas Directas'!AN7/'Primas Directas'!AN$6</f>
        <v>0.40475400905725301</v>
      </c>
      <c r="AO12" s="112">
        <f>+'Primas Directas'!AO7/'Primas Directas'!AO$6</f>
        <v>0.3495697350828269</v>
      </c>
      <c r="AP12" s="112">
        <f>+'Primas Directas'!AP7/'Primas Directas'!AP$6</f>
        <v>0.34011292515986891</v>
      </c>
      <c r="AQ12" s="112">
        <f>+'Primas Directas'!AQ7/'Primas Directas'!AQ$6</f>
        <v>0.31031098027601561</v>
      </c>
      <c r="AR12" s="112">
        <f>+'Primas Directas'!AR7/'Primas Directas'!AR$6</f>
        <v>0.29834205240907491</v>
      </c>
      <c r="AS12" s="112">
        <f>+'Primas Directas'!AS7/'Primas Directas'!AS$6</f>
        <v>0.30744177579694448</v>
      </c>
      <c r="AT12" s="112">
        <f>+'Primas Directas'!AT7/'Primas Directas'!AT$6</f>
        <v>0.3024679403892121</v>
      </c>
      <c r="AU12" s="112">
        <f>+'Primas Directas'!AU7/'Primas Directas'!AU$6</f>
        <v>0.29746735497546473</v>
      </c>
      <c r="AV12" s="112">
        <f>+'Primas Directas'!AV7/'Primas Directas'!AV$6</f>
        <v>0.30444258591693291</v>
      </c>
      <c r="AW12" s="112">
        <f>+'Primas Directas'!AW7/'Primas Directas'!AW$6</f>
        <v>0.33814978207073909</v>
      </c>
      <c r="AX12" s="112">
        <f>+'Primas Directas'!AX7/'Primas Directas'!AX$6</f>
        <v>0.50761342929242492</v>
      </c>
      <c r="AY12" s="112">
        <f>+'Primas Directas'!AY7/'Primas Directas'!AY$6</f>
        <v>0.49209039716264991</v>
      </c>
      <c r="AZ12" s="112">
        <f>+'Primas Directas'!AZ7/'Primas Directas'!AZ$6</f>
        <v>0.40258947193774619</v>
      </c>
      <c r="BA12" s="112">
        <f>+'Primas Directas'!BA7/'Primas Directas'!BA$6</f>
        <v>0.36170000934010854</v>
      </c>
      <c r="BB12" s="112">
        <f>+'Primas Directas'!BB7/'Primas Directas'!BB$6</f>
        <v>0.33584749971113148</v>
      </c>
      <c r="BC12" s="112">
        <f>+'Primas Directas'!BC7/'Primas Directas'!BC$6</f>
        <v>0.30374470006069093</v>
      </c>
      <c r="BD12" s="112">
        <f>+'Primas Directas'!BD7/'Primas Directas'!BD$6</f>
        <v>0.2921849310375168</v>
      </c>
      <c r="BE12" s="112">
        <f>+'Primas Directas'!BE7/'Primas Directas'!BE$6</f>
        <v>0.30081035969606063</v>
      </c>
      <c r="BF12" s="112">
        <f>+'Primas Directas'!BF7/'Primas Directas'!BF$6</f>
        <v>0.28858646938828575</v>
      </c>
      <c r="BG12" s="112">
        <f>+'Primas Directas'!BG7/'Primas Directas'!BG$6</f>
        <v>0.27972933797373845</v>
      </c>
      <c r="BH12" s="112">
        <f>+'Primas Directas'!BH7/'Primas Directas'!BH$6</f>
        <v>0.28815747868679886</v>
      </c>
      <c r="BI12" s="112">
        <f>+'Primas Directas'!BI7/'Primas Directas'!BI$6</f>
        <v>0.31229420339203895</v>
      </c>
    </row>
    <row r="13" spans="1:61" x14ac:dyDescent="0.2">
      <c r="A13" s="60" t="s">
        <v>4</v>
      </c>
      <c r="B13" s="112">
        <f>+'Primas Directas'!B8/'Primas Directas'!B$6</f>
        <v>0.18979613220710354</v>
      </c>
      <c r="C13" s="112">
        <f>+'Primas Directas'!C8/'Primas Directas'!C$6</f>
        <v>0.24244963730357152</v>
      </c>
      <c r="D13" s="112">
        <f>+'Primas Directas'!D8/'Primas Directas'!D$6</f>
        <v>0.22285452382214824</v>
      </c>
      <c r="E13" s="112">
        <f>+'Primas Directas'!E8/'Primas Directas'!E$6</f>
        <v>0.17857154285509916</v>
      </c>
      <c r="F13" s="112">
        <f>+'Primas Directas'!F8/'Primas Directas'!F$6</f>
        <v>0.15793910177658443</v>
      </c>
      <c r="G13" s="112">
        <f>+'Primas Directas'!G8/'Primas Directas'!G$6</f>
        <v>0.16170613868338771</v>
      </c>
      <c r="H13" s="112">
        <f>+'Primas Directas'!H8/'Primas Directas'!H$6</f>
        <v>0.15468736104071198</v>
      </c>
      <c r="I13" s="112">
        <f>+'Primas Directas'!I8/'Primas Directas'!I$6</f>
        <v>0.14987876309976289</v>
      </c>
      <c r="J13" s="112">
        <f>+'Primas Directas'!J8/'Primas Directas'!J$6</f>
        <v>0.14720597846603792</v>
      </c>
      <c r="K13" s="112">
        <f>+'Primas Directas'!K8/'Primas Directas'!K$6</f>
        <v>0.14418596745647511</v>
      </c>
      <c r="L13" s="112">
        <f>+'Primas Directas'!L8/'Primas Directas'!L$6</f>
        <v>0.14294645396785052</v>
      </c>
      <c r="M13" s="112">
        <f>+'Primas Directas'!M8/'Primas Directas'!M$6</f>
        <v>0.13541097492657508</v>
      </c>
      <c r="N13" s="112">
        <f>+'Primas Directas'!N8/'Primas Directas'!N$6</f>
        <v>0.2250023288186048</v>
      </c>
      <c r="O13" s="112">
        <f>+'Primas Directas'!O8/'Primas Directas'!O$6</f>
        <v>0.23196121670724135</v>
      </c>
      <c r="P13" s="112">
        <f>+'Primas Directas'!P8/'Primas Directas'!P$6</f>
        <v>0.21999723561203416</v>
      </c>
      <c r="Q13" s="112">
        <f>+'Primas Directas'!Q8/'Primas Directas'!Q$6</f>
        <v>0.23144914715356474</v>
      </c>
      <c r="R13" s="112">
        <f>+'Primas Directas'!R8/'Primas Directas'!R$6</f>
        <v>0.20489187751165458</v>
      </c>
      <c r="S13" s="112">
        <f>+'Primas Directas'!S8/'Primas Directas'!S$6</f>
        <v>0.20017148972254625</v>
      </c>
      <c r="T13" s="112">
        <f>+'Primas Directas'!T8/'Primas Directas'!T$6</f>
        <v>0.19612957459295319</v>
      </c>
      <c r="U13" s="112">
        <f>+'Primas Directas'!U8/'Primas Directas'!U$6</f>
        <v>0.19389392728903887</v>
      </c>
      <c r="V13" s="112">
        <f>+'Primas Directas'!V8/'Primas Directas'!V$6</f>
        <v>0.19813521986845847</v>
      </c>
      <c r="W13" s="112">
        <f>+'Primas Directas'!W8/'Primas Directas'!W$6</f>
        <v>0.19679615463344893</v>
      </c>
      <c r="X13" s="112">
        <f>+'Primas Directas'!X8/'Primas Directas'!X$6</f>
        <v>0.19552686662335222</v>
      </c>
      <c r="Y13" s="112">
        <f>+'Primas Directas'!Y8/'Primas Directas'!Y$6</f>
        <v>0.17279552913342394</v>
      </c>
      <c r="Z13" s="112">
        <f>+'Primas Directas'!Z8/'Primas Directas'!Z$6</f>
        <v>0.2430641303762591</v>
      </c>
      <c r="AA13" s="112">
        <f>+'Primas Directas'!AA8/'Primas Directas'!AA$6</f>
        <v>0.25465407463862233</v>
      </c>
      <c r="AB13" s="112">
        <f>+'Primas Directas'!AB8/'Primas Directas'!AB$6</f>
        <v>0.26368736731413389</v>
      </c>
      <c r="AC13" s="112">
        <f>+'Primas Directas'!AC8/'Primas Directas'!AC$6</f>
        <v>0.25226777477204626</v>
      </c>
      <c r="AD13" s="112">
        <f>+'Primas Directas'!AD8/'Primas Directas'!AD$6</f>
        <v>0.25296327223272053</v>
      </c>
      <c r="AE13" s="112">
        <f>+'Primas Directas'!AE8/'Primas Directas'!AE$6</f>
        <v>0.25522970888576718</v>
      </c>
      <c r="AF13" s="112">
        <f>+'Primas Directas'!AF8/'Primas Directas'!AF$6</f>
        <v>0.25008030951048577</v>
      </c>
      <c r="AG13" s="112">
        <f>+'Primas Directas'!AG8/'Primas Directas'!AG$6</f>
        <v>0.24306031144693827</v>
      </c>
      <c r="AH13" s="112">
        <f>+'Primas Directas'!AH8/'Primas Directas'!AH$6</f>
        <v>0.23913652892255058</v>
      </c>
      <c r="AI13" s="112">
        <f>+'Primas Directas'!AI8/'Primas Directas'!AI$6</f>
        <v>0.23236005372729504</v>
      </c>
      <c r="AJ13" s="112">
        <f>+'Primas Directas'!AJ8/'Primas Directas'!AJ$6</f>
        <v>0.22391280352263135</v>
      </c>
      <c r="AK13" s="112">
        <f>+'Primas Directas'!AK8/'Primas Directas'!AK$6</f>
        <v>0.20151570526559665</v>
      </c>
      <c r="AL13" s="112">
        <f>+'Primas Directas'!AL8/'Primas Directas'!AL$6</f>
        <v>0.1226281866760572</v>
      </c>
      <c r="AM13" s="112">
        <f>+'Primas Directas'!AM8/'Primas Directas'!AM$6</f>
        <v>0.19502364463868924</v>
      </c>
      <c r="AN13" s="112">
        <f>+'Primas Directas'!AN8/'Primas Directas'!AN$6</f>
        <v>0.22424574162691749</v>
      </c>
      <c r="AO13" s="112">
        <f>+'Primas Directas'!AO8/'Primas Directas'!AO$6</f>
        <v>0.21086337027496488</v>
      </c>
      <c r="AP13" s="112">
        <f>+'Primas Directas'!AP8/'Primas Directas'!AP$6</f>
        <v>0.20647057003308517</v>
      </c>
      <c r="AQ13" s="112">
        <f>+'Primas Directas'!AQ8/'Primas Directas'!AQ$6</f>
        <v>0.22549987913595818</v>
      </c>
      <c r="AR13" s="112">
        <f>+'Primas Directas'!AR8/'Primas Directas'!AR$6</f>
        <v>0.22630221662129063</v>
      </c>
      <c r="AS13" s="112">
        <f>+'Primas Directas'!AS8/'Primas Directas'!AS$6</f>
        <v>0.21869434927814649</v>
      </c>
      <c r="AT13" s="112">
        <f>+'Primas Directas'!AT8/'Primas Directas'!AT$6</f>
        <v>0.21677206747296338</v>
      </c>
      <c r="AU13" s="112">
        <f>+'Primas Directas'!AU8/'Primas Directas'!AU$6</f>
        <v>0.2189439234525192</v>
      </c>
      <c r="AV13" s="112">
        <f>+'Primas Directas'!AV8/'Primas Directas'!AV$6</f>
        <v>0.21929365838948642</v>
      </c>
      <c r="AW13" s="112">
        <f>+'Primas Directas'!AW8/'Primas Directas'!AW$6</f>
        <v>0.21678555409068676</v>
      </c>
      <c r="AX13" s="112">
        <f>+'Primas Directas'!AX8/'Primas Directas'!AX$6</f>
        <v>0.17504026651167051</v>
      </c>
      <c r="AY13" s="112">
        <f>+'Primas Directas'!AY8/'Primas Directas'!AY$6</f>
        <v>0.18043110971197437</v>
      </c>
      <c r="AZ13" s="112">
        <f>+'Primas Directas'!AZ8/'Primas Directas'!AZ$6</f>
        <v>0.21238761050098692</v>
      </c>
      <c r="BA13" s="112">
        <f>+'Primas Directas'!BA8/'Primas Directas'!BA$6</f>
        <v>0.23537556415239375</v>
      </c>
      <c r="BB13" s="112">
        <f>+'Primas Directas'!BB8/'Primas Directas'!BB$6</f>
        <v>0.22391637798735098</v>
      </c>
      <c r="BC13" s="112">
        <f>+'Primas Directas'!BC8/'Primas Directas'!BC$6</f>
        <v>0.24286171162104256</v>
      </c>
      <c r="BD13" s="112">
        <f>+'Primas Directas'!BD8/'Primas Directas'!BD$6</f>
        <v>0.26137278043295575</v>
      </c>
      <c r="BE13" s="112">
        <f>+'Primas Directas'!BE8/'Primas Directas'!BE$6</f>
        <v>0.25134185974813855</v>
      </c>
      <c r="BF13" s="112">
        <f>+'Primas Directas'!BF8/'Primas Directas'!BF$6</f>
        <v>0.25155859200389136</v>
      </c>
      <c r="BG13" s="112">
        <f>+'Primas Directas'!BG8/'Primas Directas'!BG$6</f>
        <v>0.24964735229155863</v>
      </c>
      <c r="BH13" s="112">
        <f>+'Primas Directas'!BH8/'Primas Directas'!BH$6</f>
        <v>0.25247234855800044</v>
      </c>
      <c r="BI13" s="112">
        <f>+'Primas Directas'!BI8/'Primas Directas'!BI$6</f>
        <v>0.24751968624709572</v>
      </c>
    </row>
    <row r="14" spans="1:61" x14ac:dyDescent="0.2">
      <c r="A14" s="62" t="s">
        <v>5</v>
      </c>
      <c r="B14" s="113">
        <f>+'Primas Directas'!B9/'Primas Directas'!B$6</f>
        <v>0.43171380050100094</v>
      </c>
      <c r="C14" s="113">
        <f>+'Primas Directas'!C9/'Primas Directas'!C$6</f>
        <v>0.46747120398282671</v>
      </c>
      <c r="D14" s="113">
        <f>+'Primas Directas'!D9/'Primas Directas'!D$6</f>
        <v>0.50138662138959489</v>
      </c>
      <c r="E14" s="113">
        <f>+'Primas Directas'!E9/'Primas Directas'!E$6</f>
        <v>0.53576145565065003</v>
      </c>
      <c r="F14" s="113">
        <f>+'Primas Directas'!F9/'Primas Directas'!F$6</f>
        <v>0.56774636256700939</v>
      </c>
      <c r="G14" s="113">
        <f>+'Primas Directas'!G9/'Primas Directas'!G$6</f>
        <v>0.57148062446236758</v>
      </c>
      <c r="H14" s="113">
        <f>+'Primas Directas'!H9/'Primas Directas'!H$6</f>
        <v>0.58670027167682348</v>
      </c>
      <c r="I14" s="113">
        <f>+'Primas Directas'!I9/'Primas Directas'!I$6</f>
        <v>0.58218173280317509</v>
      </c>
      <c r="J14" s="113">
        <f>+'Primas Directas'!J9/'Primas Directas'!J$6</f>
        <v>0.58812715111742953</v>
      </c>
      <c r="K14" s="113">
        <f>+'Primas Directas'!K9/'Primas Directas'!K$6</f>
        <v>0.59057551496825822</v>
      </c>
      <c r="L14" s="113">
        <f>+'Primas Directas'!L9/'Primas Directas'!L$6</f>
        <v>0.578714447056351</v>
      </c>
      <c r="M14" s="113">
        <f>+'Primas Directas'!M9/'Primas Directas'!M$6</f>
        <v>0.55661956747132701</v>
      </c>
      <c r="N14" s="113">
        <f>+'Primas Directas'!N9/'Primas Directas'!N$6</f>
        <v>0.40577546084624466</v>
      </c>
      <c r="O14" s="113">
        <f>+'Primas Directas'!O9/'Primas Directas'!O$6</f>
        <v>0.44406213402253902</v>
      </c>
      <c r="P14" s="113">
        <f>+'Primas Directas'!P9/'Primas Directas'!P$6</f>
        <v>0.48783920805340114</v>
      </c>
      <c r="Q14" s="113">
        <f>+'Primas Directas'!Q9/'Primas Directas'!Q$6</f>
        <v>0.48903573645452425</v>
      </c>
      <c r="R14" s="113">
        <f>+'Primas Directas'!R9/'Primas Directas'!R$6</f>
        <v>0.52554703510501344</v>
      </c>
      <c r="S14" s="113">
        <f>+'Primas Directas'!S9/'Primas Directas'!S$6</f>
        <v>0.53623814779010104</v>
      </c>
      <c r="T14" s="113">
        <f>+'Primas Directas'!T9/'Primas Directas'!T$6</f>
        <v>0.54783017269180134</v>
      </c>
      <c r="U14" s="113">
        <f>+'Primas Directas'!U9/'Primas Directas'!U$6</f>
        <v>0.5341002247571065</v>
      </c>
      <c r="V14" s="113">
        <f>+'Primas Directas'!V9/'Primas Directas'!V$6</f>
        <v>0.52972974504783266</v>
      </c>
      <c r="W14" s="113">
        <f>+'Primas Directas'!W9/'Primas Directas'!W$6</f>
        <v>0.53433466053685885</v>
      </c>
      <c r="X14" s="113">
        <f>+'Primas Directas'!X9/'Primas Directas'!X$6</f>
        <v>0.5381246007186874</v>
      </c>
      <c r="Y14" s="113">
        <f>+'Primas Directas'!Y9/'Primas Directas'!Y$6</f>
        <v>0.50814825904013217</v>
      </c>
      <c r="Z14" s="113">
        <f>+'Primas Directas'!Z9/'Primas Directas'!Z$6</f>
        <v>0.39567243197638818</v>
      </c>
      <c r="AA14" s="113">
        <f>+'Primas Directas'!AA9/'Primas Directas'!AA$6</f>
        <v>0.42332697230932326</v>
      </c>
      <c r="AB14" s="113">
        <f>+'Primas Directas'!AB9/'Primas Directas'!AB$6</f>
        <v>0.44058332861788435</v>
      </c>
      <c r="AC14" s="113">
        <f>+'Primas Directas'!AC9/'Primas Directas'!AC$6</f>
        <v>0.48229004249137269</v>
      </c>
      <c r="AD14" s="113">
        <f>+'Primas Directas'!AD9/'Primas Directas'!AD$6</f>
        <v>0.49280585112568986</v>
      </c>
      <c r="AE14" s="113">
        <f>+'Primas Directas'!AE9/'Primas Directas'!AE$6</f>
        <v>0.49344604238966494</v>
      </c>
      <c r="AF14" s="113">
        <f>+'Primas Directas'!AF9/'Primas Directas'!AF$6</f>
        <v>0.50111439040432759</v>
      </c>
      <c r="AG14" s="113">
        <f>+'Primas Directas'!AG9/'Primas Directas'!AG$6</f>
        <v>0.49666902113524608</v>
      </c>
      <c r="AH14" s="113">
        <f>+'Primas Directas'!AH9/'Primas Directas'!AH$6</f>
        <v>0.5013677388290283</v>
      </c>
      <c r="AI14" s="113">
        <f>+'Primas Directas'!AI9/'Primas Directas'!AI$6</f>
        <v>0.50782670586111067</v>
      </c>
      <c r="AJ14" s="113">
        <f>+'Primas Directas'!AJ9/'Primas Directas'!AJ$6</f>
        <v>0.51235705293366474</v>
      </c>
      <c r="AK14" s="113">
        <f>+'Primas Directas'!AK9/'Primas Directas'!AK$6</f>
        <v>0.48803643552887405</v>
      </c>
      <c r="AL14" s="113">
        <f>+'Primas Directas'!AL9/'Primas Directas'!AL$6</f>
        <v>0.25097111750525819</v>
      </c>
      <c r="AM14" s="113">
        <f>+'Primas Directas'!AM9/'Primas Directas'!AM$6</f>
        <v>0.36255004454004797</v>
      </c>
      <c r="AN14" s="113">
        <f>+'Primas Directas'!AN9/'Primas Directas'!AN$6</f>
        <v>0.37100024931582953</v>
      </c>
      <c r="AO14" s="113">
        <f>+'Primas Directas'!AO9/'Primas Directas'!AO$6</f>
        <v>0.43956689464220811</v>
      </c>
      <c r="AP14" s="113">
        <f>+'Primas Directas'!AP9/'Primas Directas'!AP$6</f>
        <v>0.45341650480704593</v>
      </c>
      <c r="AQ14" s="113">
        <f>+'Primas Directas'!AQ9/'Primas Directas'!AQ$6</f>
        <v>0.46418914058802613</v>
      </c>
      <c r="AR14" s="113">
        <f>+'Primas Directas'!AR9/'Primas Directas'!AR$6</f>
        <v>0.47535573096963446</v>
      </c>
      <c r="AS14" s="113">
        <f>+'Primas Directas'!AS9/'Primas Directas'!AS$6</f>
        <v>0.47386387492490895</v>
      </c>
      <c r="AT14" s="113">
        <f>+'Primas Directas'!AT9/'Primas Directas'!AT$6</f>
        <v>0.48075999213782455</v>
      </c>
      <c r="AU14" s="113">
        <f>+'Primas Directas'!AU9/'Primas Directas'!AU$6</f>
        <v>0.48358872157201616</v>
      </c>
      <c r="AV14" s="113">
        <f>+'Primas Directas'!AV9/'Primas Directas'!AV$6</f>
        <v>0.47626375569358076</v>
      </c>
      <c r="AW14" s="113">
        <f>+'Primas Directas'!AW9/'Primas Directas'!AW$6</f>
        <v>0.44506466383857418</v>
      </c>
      <c r="AX14" s="113">
        <f>+'Primas Directas'!AX9/'Primas Directas'!AX$6</f>
        <v>0.31734630419590459</v>
      </c>
      <c r="AY14" s="113">
        <f>+'Primas Directas'!AY9/'Primas Directas'!AY$6</f>
        <v>0.32747849312537575</v>
      </c>
      <c r="AZ14" s="113">
        <f>+'Primas Directas'!AZ9/'Primas Directas'!AZ$6</f>
        <v>0.385022917561267</v>
      </c>
      <c r="BA14" s="113">
        <f>+'Primas Directas'!BA9/'Primas Directas'!BA$6</f>
        <v>0.4029244265074976</v>
      </c>
      <c r="BB14" s="113">
        <f>+'Primas Directas'!BB9/'Primas Directas'!BB$6</f>
        <v>0.44023612230151743</v>
      </c>
      <c r="BC14" s="113">
        <f>+'Primas Directas'!BC9/'Primas Directas'!BC$6</f>
        <v>0.45339358831826643</v>
      </c>
      <c r="BD14" s="113">
        <f>+'Primas Directas'!BD9/'Primas Directas'!BD$6</f>
        <v>0.44644228852952744</v>
      </c>
      <c r="BE14" s="113">
        <f>+'Primas Directas'!BE9/'Primas Directas'!BE$6</f>
        <v>0.44784778055580088</v>
      </c>
      <c r="BF14" s="113">
        <f>+'Primas Directas'!BF9/'Primas Directas'!BF$6</f>
        <v>0.45985493860782295</v>
      </c>
      <c r="BG14" s="113">
        <f>+'Primas Directas'!BG9/'Primas Directas'!BG$6</f>
        <v>0.47062330973470295</v>
      </c>
      <c r="BH14" s="113">
        <f>+'Primas Directas'!BH9/'Primas Directas'!BH$6</f>
        <v>0.45937017275520065</v>
      </c>
      <c r="BI14" s="113">
        <f>+'Primas Directas'!BI9/'Primas Directas'!BI$6</f>
        <v>0.44018611036086525</v>
      </c>
    </row>
    <row r="15" spans="1:61" x14ac:dyDescent="0.2">
      <c r="A15" s="115" t="s">
        <v>130</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row>
    <row r="16" spans="1:61" x14ac:dyDescent="0.2">
      <c r="A16" s="115" t="s">
        <v>109</v>
      </c>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row>
    <row r="17" spans="1:61" x14ac:dyDescent="0.2">
      <c r="A17" s="46"/>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row>
    <row r="18" spans="1:61" x14ac:dyDescent="0.2">
      <c r="A18" s="47" t="s">
        <v>131</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row>
  </sheetData>
  <sheetProtection algorithmName="SHA-512" hashValue="NxhVWkcx+7CEy2gHytNt+XGUmm6fPwVeBFFMTWSweDa+uZgPQ0DzOAD2O/jv8743I+9b2PmbmH9xP7NezQo/nA==" saltValue="UwVn2chtS/TTPCsYyhtm3A==" spinCount="100000" sheet="1" objects="1" scenarios="1"/>
  <mergeCells count="60">
    <mergeCell ref="BI4:BI5"/>
    <mergeCell ref="AX4:AX5"/>
    <mergeCell ref="AY4:AY5"/>
    <mergeCell ref="AZ4:AZ5"/>
    <mergeCell ref="BA4:BA5"/>
    <mergeCell ref="BB4:BB5"/>
    <mergeCell ref="BC4:BC5"/>
    <mergeCell ref="BD4:BD5"/>
    <mergeCell ref="BE4:BE5"/>
    <mergeCell ref="BF4:BF5"/>
    <mergeCell ref="BG4:BG5"/>
    <mergeCell ref="BH4:BH5"/>
    <mergeCell ref="AW4:AW5"/>
    <mergeCell ref="AL4:AL5"/>
    <mergeCell ref="AM4:AM5"/>
    <mergeCell ref="AN4:AN5"/>
    <mergeCell ref="AO4:AO5"/>
    <mergeCell ref="AP4:AP5"/>
    <mergeCell ref="AQ4:AQ5"/>
    <mergeCell ref="AR4:AR5"/>
    <mergeCell ref="AS4:AS5"/>
    <mergeCell ref="AT4:AT5"/>
    <mergeCell ref="AU4:AU5"/>
    <mergeCell ref="AV4:AV5"/>
    <mergeCell ref="AK4:AK5"/>
    <mergeCell ref="Z4:Z5"/>
    <mergeCell ref="AA4:AA5"/>
    <mergeCell ref="AB4:AB5"/>
    <mergeCell ref="AC4:AC5"/>
    <mergeCell ref="AD4:AD5"/>
    <mergeCell ref="AE4:AE5"/>
    <mergeCell ref="AF4:AF5"/>
    <mergeCell ref="AG4:AG5"/>
    <mergeCell ref="AH4:AH5"/>
    <mergeCell ref="AI4:AI5"/>
    <mergeCell ref="AJ4:AJ5"/>
    <mergeCell ref="Y4:Y5"/>
    <mergeCell ref="N4:N5"/>
    <mergeCell ref="O4:O5"/>
    <mergeCell ref="P4:P5"/>
    <mergeCell ref="Q4:Q5"/>
    <mergeCell ref="R4:R5"/>
    <mergeCell ref="S4:S5"/>
    <mergeCell ref="T4:T5"/>
    <mergeCell ref="U4:U5"/>
    <mergeCell ref="V4:V5"/>
    <mergeCell ref="W4:W5"/>
    <mergeCell ref="X4:X5"/>
    <mergeCell ref="M4:M5"/>
    <mergeCell ref="B4:B5"/>
    <mergeCell ref="C4:C5"/>
    <mergeCell ref="D4:D5"/>
    <mergeCell ref="E4:E5"/>
    <mergeCell ref="F4:F5"/>
    <mergeCell ref="G4:G5"/>
    <mergeCell ref="H4:H5"/>
    <mergeCell ref="I4:I5"/>
    <mergeCell ref="J4:J5"/>
    <mergeCell ref="K4:K5"/>
    <mergeCell ref="L4:L5"/>
  </mergeCells>
  <printOptions horizontalCentered="1" verticalCentered="1"/>
  <pageMargins left="0.70866141732283472" right="0.70866141732283472" top="0.74803149606299213" bottom="0.74803149606299213" header="0.31496062992125984" footer="0.31496062992125984"/>
  <pageSetup orientation="landscape" r:id="rId1"/>
  <headerFooter>
    <oddHeader>&amp;L&amp;G</oddHeader>
    <oddFooter>&amp;C&amp;P de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B8711-F3F4-44AF-9CCD-C32C1FC11510}">
  <sheetPr>
    <tabColor rgb="FF00B050"/>
    <pageSetUpPr fitToPage="1"/>
  </sheetPr>
  <dimension ref="A1:BI39"/>
  <sheetViews>
    <sheetView showGridLines="0" zoomScaleNormal="100" workbookViewId="0">
      <pane xSplit="1" ySplit="4" topLeftCell="B5" activePane="bottomRight" state="frozen"/>
      <selection pane="topRight" activeCell="B1" sqref="B1"/>
      <selection pane="bottomLeft" activeCell="A4" sqref="A4"/>
      <selection pane="bottomRight"/>
    </sheetView>
  </sheetViews>
  <sheetFormatPr baseColWidth="10" defaultRowHeight="15" x14ac:dyDescent="0.25"/>
  <cols>
    <col min="1" max="1" width="56.140625" customWidth="1"/>
    <col min="2" max="3" width="15.85546875" bestFit="1" customWidth="1"/>
    <col min="4" max="6" width="16" bestFit="1" customWidth="1"/>
    <col min="7" max="13" width="17.42578125" bestFit="1" customWidth="1"/>
    <col min="14" max="16" width="15.85546875" bestFit="1" customWidth="1"/>
    <col min="17" max="18" width="17.140625" bestFit="1" customWidth="1"/>
    <col min="19" max="19" width="18.7109375" bestFit="1" customWidth="1"/>
    <col min="20" max="24" width="17.42578125" bestFit="1" customWidth="1"/>
    <col min="25" max="25" width="18.7109375" bestFit="1" customWidth="1"/>
    <col min="26" max="26" width="17.140625" bestFit="1" customWidth="1"/>
    <col min="27" max="27" width="15.85546875" bestFit="1" customWidth="1"/>
    <col min="28" max="28" width="16" bestFit="1" customWidth="1"/>
    <col min="29" max="30" width="17.140625" bestFit="1" customWidth="1"/>
    <col min="31" max="31" width="18.7109375" bestFit="1" customWidth="1"/>
    <col min="32" max="36" width="17.42578125" bestFit="1" customWidth="1"/>
    <col min="37" max="37" width="18.7109375" bestFit="1" customWidth="1"/>
    <col min="38" max="38" width="17.140625" bestFit="1" customWidth="1"/>
    <col min="39" max="39" width="15.7109375" bestFit="1" customWidth="1"/>
    <col min="40" max="40" width="16" bestFit="1" customWidth="1"/>
    <col min="41" max="41" width="17.140625" bestFit="1" customWidth="1"/>
    <col min="42" max="43" width="18.7109375" bestFit="1" customWidth="1"/>
    <col min="44" max="48" width="17.42578125" bestFit="1" customWidth="1"/>
    <col min="49" max="49" width="18.7109375" bestFit="1" customWidth="1"/>
    <col min="50" max="53" width="17.140625" bestFit="1" customWidth="1"/>
    <col min="54" max="61" width="18.7109375" bestFit="1" customWidth="1"/>
  </cols>
  <sheetData>
    <row r="1" spans="1:61" x14ac:dyDescent="0.25">
      <c r="A1" s="64" t="s">
        <v>112</v>
      </c>
      <c r="B1" s="66"/>
      <c r="C1" s="66"/>
      <c r="D1" s="66"/>
      <c r="E1" s="66"/>
      <c r="F1" s="66"/>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row>
    <row r="2" spans="1:61" s="26" customFormat="1" ht="18.75" customHeight="1" x14ac:dyDescent="0.25">
      <c r="A2" s="50" t="s">
        <v>127</v>
      </c>
      <c r="B2" s="51"/>
      <c r="C2" s="51"/>
      <c r="D2" s="51"/>
      <c r="E2" s="51"/>
      <c r="F2" s="51"/>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row>
    <row r="3" spans="1:61" s="26" customFormat="1" ht="15" customHeight="1" x14ac:dyDescent="0.25">
      <c r="A3" s="68" t="s">
        <v>100</v>
      </c>
      <c r="B3" s="51"/>
      <c r="C3" s="51"/>
      <c r="D3" s="51"/>
      <c r="E3" s="51"/>
      <c r="F3" s="51"/>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row>
    <row r="4" spans="1:61" s="26" customFormat="1" x14ac:dyDescent="0.25">
      <c r="A4" s="69" t="s">
        <v>113</v>
      </c>
      <c r="B4" s="70">
        <v>40179</v>
      </c>
      <c r="C4" s="70">
        <v>40210</v>
      </c>
      <c r="D4" s="34">
        <v>40238</v>
      </c>
      <c r="E4" s="34">
        <v>40269</v>
      </c>
      <c r="F4" s="34">
        <v>40299</v>
      </c>
      <c r="G4" s="34">
        <v>40330</v>
      </c>
      <c r="H4" s="34">
        <v>40360</v>
      </c>
      <c r="I4" s="34">
        <v>40391</v>
      </c>
      <c r="J4" s="34">
        <v>40422</v>
      </c>
      <c r="K4" s="34">
        <v>40452</v>
      </c>
      <c r="L4" s="34">
        <v>40483</v>
      </c>
      <c r="M4" s="70">
        <v>40513</v>
      </c>
      <c r="N4" s="70">
        <v>40544</v>
      </c>
      <c r="O4" s="70">
        <v>40575</v>
      </c>
      <c r="P4" s="34">
        <v>40603</v>
      </c>
      <c r="Q4" s="34">
        <v>40634</v>
      </c>
      <c r="R4" s="34">
        <v>40664</v>
      </c>
      <c r="S4" s="34">
        <v>40695</v>
      </c>
      <c r="T4" s="34">
        <v>40725</v>
      </c>
      <c r="U4" s="34">
        <v>40756</v>
      </c>
      <c r="V4" s="34">
        <v>40787</v>
      </c>
      <c r="W4" s="34">
        <v>40817</v>
      </c>
      <c r="X4" s="34">
        <v>40848</v>
      </c>
      <c r="Y4" s="70">
        <v>40878</v>
      </c>
      <c r="Z4" s="70">
        <v>40909</v>
      </c>
      <c r="AA4" s="70">
        <v>40940</v>
      </c>
      <c r="AB4" s="34">
        <v>40969</v>
      </c>
      <c r="AC4" s="34">
        <v>41000</v>
      </c>
      <c r="AD4" s="34">
        <v>41030</v>
      </c>
      <c r="AE4" s="34">
        <v>41061</v>
      </c>
      <c r="AF4" s="34">
        <v>41091</v>
      </c>
      <c r="AG4" s="34">
        <v>41122</v>
      </c>
      <c r="AH4" s="34">
        <v>41153</v>
      </c>
      <c r="AI4" s="34">
        <v>41183</v>
      </c>
      <c r="AJ4" s="34">
        <v>41214</v>
      </c>
      <c r="AK4" s="70">
        <v>41244</v>
      </c>
      <c r="AL4" s="70">
        <v>41275</v>
      </c>
      <c r="AM4" s="70">
        <v>41306</v>
      </c>
      <c r="AN4" s="34">
        <v>41334</v>
      </c>
      <c r="AO4" s="34">
        <v>41365</v>
      </c>
      <c r="AP4" s="34">
        <v>41395</v>
      </c>
      <c r="AQ4" s="34">
        <v>41426</v>
      </c>
      <c r="AR4" s="34">
        <v>41456</v>
      </c>
      <c r="AS4" s="34">
        <v>41487</v>
      </c>
      <c r="AT4" s="34">
        <v>41518</v>
      </c>
      <c r="AU4" s="34">
        <v>41548</v>
      </c>
      <c r="AV4" s="34">
        <v>41579</v>
      </c>
      <c r="AW4" s="70">
        <v>41609</v>
      </c>
      <c r="AX4" s="34">
        <v>41640</v>
      </c>
      <c r="AY4" s="70">
        <v>41671</v>
      </c>
      <c r="AZ4" s="34">
        <v>41699</v>
      </c>
      <c r="BA4" s="34">
        <v>41730</v>
      </c>
      <c r="BB4" s="34">
        <v>41760</v>
      </c>
      <c r="BC4" s="34">
        <v>41791</v>
      </c>
      <c r="BD4" s="34">
        <v>41821</v>
      </c>
      <c r="BE4" s="34">
        <v>41852</v>
      </c>
      <c r="BF4" s="34">
        <v>41883</v>
      </c>
      <c r="BG4" s="34">
        <v>41913</v>
      </c>
      <c r="BH4" s="34">
        <v>41944</v>
      </c>
      <c r="BI4" s="70">
        <v>41974</v>
      </c>
    </row>
    <row r="5" spans="1:61" s="26" customFormat="1" x14ac:dyDescent="0.25">
      <c r="A5" s="35" t="s">
        <v>114</v>
      </c>
      <c r="B5" s="71">
        <v>35711.896541199996</v>
      </c>
      <c r="C5" s="71">
        <v>75050.953317520005</v>
      </c>
      <c r="D5" s="71">
        <v>101319.82905301001</v>
      </c>
      <c r="E5" s="71">
        <v>122707.42555806</v>
      </c>
      <c r="F5" s="71">
        <v>155031.67066042</v>
      </c>
      <c r="G5" s="71">
        <v>185672.30686558003</v>
      </c>
      <c r="H5" s="71">
        <v>215390.94703491003</v>
      </c>
      <c r="I5" s="71">
        <v>246971.93590362999</v>
      </c>
      <c r="J5" s="71">
        <v>270317.99464891001</v>
      </c>
      <c r="K5" s="71">
        <v>294374.78170191997</v>
      </c>
      <c r="L5" s="71">
        <v>324293.32015983999</v>
      </c>
      <c r="M5" s="71">
        <v>377750.23067160003</v>
      </c>
      <c r="N5" s="71">
        <v>43850.719005510007</v>
      </c>
      <c r="O5" s="71">
        <v>72390.50153963</v>
      </c>
      <c r="P5" s="71">
        <v>99966.940101709988</v>
      </c>
      <c r="Q5" s="71">
        <v>134601.65415615001</v>
      </c>
      <c r="R5" s="71">
        <v>171841.51477204001</v>
      </c>
      <c r="S5" s="71">
        <v>200494.81134779999</v>
      </c>
      <c r="T5" s="71">
        <v>233012.91110016001</v>
      </c>
      <c r="U5" s="71">
        <v>255127.39036689</v>
      </c>
      <c r="V5" s="71">
        <v>285505.16684446996</v>
      </c>
      <c r="W5" s="71">
        <v>314375.95068523998</v>
      </c>
      <c r="X5" s="71">
        <v>363146.51313288999</v>
      </c>
      <c r="Y5" s="71">
        <v>401190.55054451997</v>
      </c>
      <c r="Z5" s="71">
        <v>44089.812804549998</v>
      </c>
      <c r="AA5" s="71">
        <v>82444.266374309984</v>
      </c>
      <c r="AB5" s="71">
        <v>117619.65306287</v>
      </c>
      <c r="AC5" s="71">
        <v>155679.46210722998</v>
      </c>
      <c r="AD5" s="71">
        <v>199019.98322939</v>
      </c>
      <c r="AE5" s="71">
        <v>239085.92937373</v>
      </c>
      <c r="AF5" s="71">
        <v>268525.59876226628</v>
      </c>
      <c r="AG5" s="71">
        <v>303870.90704169928</v>
      </c>
      <c r="AH5" s="71">
        <v>332911.94771518506</v>
      </c>
      <c r="AI5" s="71">
        <v>361255.6196901637</v>
      </c>
      <c r="AJ5" s="71">
        <v>406813.74308212381</v>
      </c>
      <c r="AK5" s="71">
        <v>466155.9252105885</v>
      </c>
      <c r="AL5" s="71">
        <v>48327.841590761367</v>
      </c>
      <c r="AM5" s="71">
        <v>88010.678445150814</v>
      </c>
      <c r="AN5" s="71">
        <v>123359.94385154182</v>
      </c>
      <c r="AO5" s="71">
        <v>166206.54705288302</v>
      </c>
      <c r="AP5" s="71">
        <v>206898.67504621268</v>
      </c>
      <c r="AQ5" s="71">
        <v>249027.58993680147</v>
      </c>
      <c r="AR5" s="71">
        <v>281522.24857642048</v>
      </c>
      <c r="AS5" s="71">
        <v>320257.41927866044</v>
      </c>
      <c r="AT5" s="71">
        <v>351513.51585308975</v>
      </c>
      <c r="AU5" s="71">
        <v>388730.58867631981</v>
      </c>
      <c r="AV5" s="71">
        <v>436276.71938322973</v>
      </c>
      <c r="AW5" s="71">
        <v>517731.43893470988</v>
      </c>
      <c r="AX5" s="71">
        <v>87948.031906779608</v>
      </c>
      <c r="AY5" s="71">
        <v>143786.89117914869</v>
      </c>
      <c r="AZ5" s="71">
        <v>171009.40866709</v>
      </c>
      <c r="BA5" s="71">
        <v>207113.67578058003</v>
      </c>
      <c r="BB5" s="71">
        <v>263414.11545526481</v>
      </c>
      <c r="BC5" s="71">
        <v>304562.41682599182</v>
      </c>
      <c r="BD5" s="71">
        <v>357815.3611830718</v>
      </c>
      <c r="BE5" s="71">
        <v>406334.7012265838</v>
      </c>
      <c r="BF5" s="71">
        <v>438863.17787766998</v>
      </c>
      <c r="BG5" s="71">
        <v>479535.94701008213</v>
      </c>
      <c r="BH5" s="71">
        <v>540648.44257709419</v>
      </c>
      <c r="BI5" s="71">
        <v>622592.20231049112</v>
      </c>
    </row>
    <row r="6" spans="1:61" s="26" customFormat="1" x14ac:dyDescent="0.25">
      <c r="A6" s="111" t="s">
        <v>136</v>
      </c>
      <c r="B6" s="72">
        <v>13516.598125</v>
      </c>
      <c r="C6" s="72">
        <v>21770.717399000001</v>
      </c>
      <c r="D6" s="72">
        <v>27939.840026999998</v>
      </c>
      <c r="E6" s="72">
        <v>35053.462320250001</v>
      </c>
      <c r="F6" s="72">
        <v>42527.440749250003</v>
      </c>
      <c r="G6" s="72">
        <v>49539.829188999996</v>
      </c>
      <c r="H6" s="72">
        <v>55702.762703910004</v>
      </c>
      <c r="I6" s="72">
        <v>66173.538031910008</v>
      </c>
      <c r="J6" s="72">
        <v>71544.217661000002</v>
      </c>
      <c r="K6" s="72">
        <v>78079.530710160005</v>
      </c>
      <c r="L6" s="72">
        <v>90263.510537160008</v>
      </c>
      <c r="M6" s="72">
        <v>116335.533649</v>
      </c>
      <c r="N6" s="72">
        <v>16190.659395999999</v>
      </c>
      <c r="O6" s="72">
        <v>23452.8321278</v>
      </c>
      <c r="P6" s="72">
        <v>29206.696736000002</v>
      </c>
      <c r="Q6" s="72">
        <v>37623.197028000002</v>
      </c>
      <c r="R6" s="72">
        <v>46321.78557955</v>
      </c>
      <c r="S6" s="72">
        <v>52848.5</v>
      </c>
      <c r="T6" s="72">
        <v>59660.684644000001</v>
      </c>
      <c r="U6" s="72">
        <v>69396.142152999993</v>
      </c>
      <c r="V6" s="72">
        <v>77695.95859580001</v>
      </c>
      <c r="W6" s="72">
        <v>84526.005590800007</v>
      </c>
      <c r="X6" s="72">
        <v>96723.540912800003</v>
      </c>
      <c r="Y6" s="72">
        <v>128002.3372773</v>
      </c>
      <c r="Z6" s="72">
        <v>15928.037339</v>
      </c>
      <c r="AA6" s="72">
        <v>26548.616343000002</v>
      </c>
      <c r="AB6" s="72">
        <v>34783.578144999999</v>
      </c>
      <c r="AC6" s="72">
        <v>41323.896228999998</v>
      </c>
      <c r="AD6" s="72">
        <v>50597.086727599999</v>
      </c>
      <c r="AE6" s="72">
        <v>60089.547113599998</v>
      </c>
      <c r="AF6" s="72">
        <v>66810.592180599997</v>
      </c>
      <c r="AG6" s="72">
        <v>79088.683784600013</v>
      </c>
      <c r="AH6" s="72">
        <v>86389.229646600012</v>
      </c>
      <c r="AI6" s="72">
        <v>93858.993168600005</v>
      </c>
      <c r="AJ6" s="72">
        <v>107289.04685860001</v>
      </c>
      <c r="AK6" s="72">
        <v>144717.10903759999</v>
      </c>
      <c r="AL6" s="72">
        <v>19550.468456999999</v>
      </c>
      <c r="AM6" s="72">
        <v>26946.298310999999</v>
      </c>
      <c r="AN6" s="72">
        <v>35687.268876000002</v>
      </c>
      <c r="AO6" s="72">
        <v>43510.998286000002</v>
      </c>
      <c r="AP6" s="72">
        <v>53433.12715</v>
      </c>
      <c r="AQ6" s="72">
        <v>62141.582281000003</v>
      </c>
      <c r="AR6" s="72">
        <v>68789.257998000001</v>
      </c>
      <c r="AS6" s="72">
        <v>83500.096766999995</v>
      </c>
      <c r="AT6" s="72">
        <v>91148.976611000006</v>
      </c>
      <c r="AU6" s="72">
        <v>101029.882591</v>
      </c>
      <c r="AV6" s="72">
        <v>116535.55467500001</v>
      </c>
      <c r="AW6" s="72">
        <v>158698.88779899999</v>
      </c>
      <c r="AX6" s="72">
        <v>44643.602075720002</v>
      </c>
      <c r="AY6" s="72">
        <v>70756.148387130001</v>
      </c>
      <c r="AZ6" s="72">
        <v>68846.587531669997</v>
      </c>
      <c r="BA6" s="72">
        <v>74913.01846430001</v>
      </c>
      <c r="BB6" s="72">
        <v>88466.972064269998</v>
      </c>
      <c r="BC6" s="72">
        <v>92509.219948570011</v>
      </c>
      <c r="BD6" s="72">
        <v>104548.25663144</v>
      </c>
      <c r="BE6" s="72">
        <v>122229.68763296001</v>
      </c>
      <c r="BF6" s="72">
        <v>126649.97504824001</v>
      </c>
      <c r="BG6" s="72">
        <v>134140.27299174</v>
      </c>
      <c r="BH6" s="72">
        <v>155791.89206896001</v>
      </c>
      <c r="BI6" s="72">
        <v>194431.93585864999</v>
      </c>
    </row>
    <row r="7" spans="1:61" s="26" customFormat="1" x14ac:dyDescent="0.25">
      <c r="A7" s="110" t="s">
        <v>134</v>
      </c>
      <c r="B7" s="73">
        <v>13516.598125</v>
      </c>
      <c r="C7" s="73">
        <v>21770.717399000001</v>
      </c>
      <c r="D7" s="73">
        <v>27939.840026999998</v>
      </c>
      <c r="E7" s="73">
        <v>35053.462320250001</v>
      </c>
      <c r="F7" s="73">
        <v>42527.440749250003</v>
      </c>
      <c r="G7" s="73">
        <v>49539.829188999996</v>
      </c>
      <c r="H7" s="73">
        <v>55702.762703910004</v>
      </c>
      <c r="I7" s="73">
        <v>66173.538031910008</v>
      </c>
      <c r="J7" s="73">
        <v>71544.217661000002</v>
      </c>
      <c r="K7" s="73">
        <v>78079.530710160005</v>
      </c>
      <c r="L7" s="73">
        <v>90263.510537160008</v>
      </c>
      <c r="M7" s="73">
        <v>116335.533649</v>
      </c>
      <c r="N7" s="73">
        <v>16190.659395999999</v>
      </c>
      <c r="O7" s="73">
        <v>23452.8321278</v>
      </c>
      <c r="P7" s="73">
        <v>29206.696736000002</v>
      </c>
      <c r="Q7" s="73">
        <v>37623.197028000002</v>
      </c>
      <c r="R7" s="73">
        <v>46321.78557955</v>
      </c>
      <c r="S7" s="73">
        <v>52848.5</v>
      </c>
      <c r="T7" s="73">
        <v>59660.684644000001</v>
      </c>
      <c r="U7" s="73">
        <v>69396.142152999993</v>
      </c>
      <c r="V7" s="73">
        <v>77695.95859580001</v>
      </c>
      <c r="W7" s="73">
        <v>84526.005590800007</v>
      </c>
      <c r="X7" s="73">
        <v>96723.540912800003</v>
      </c>
      <c r="Y7" s="73">
        <v>128002.3372773</v>
      </c>
      <c r="Z7" s="73">
        <v>15928.037339</v>
      </c>
      <c r="AA7" s="74">
        <v>26548.616343000002</v>
      </c>
      <c r="AB7" s="74">
        <v>34783.578144999999</v>
      </c>
      <c r="AC7" s="74">
        <v>41323.896228999998</v>
      </c>
      <c r="AD7" s="74">
        <v>50597.086727599999</v>
      </c>
      <c r="AE7" s="74">
        <v>60089.547113599998</v>
      </c>
      <c r="AF7" s="74">
        <v>66810.592180599997</v>
      </c>
      <c r="AG7" s="74">
        <v>79088.683784600013</v>
      </c>
      <c r="AH7" s="74">
        <v>86389.229646600012</v>
      </c>
      <c r="AI7" s="74">
        <v>93858.993168600005</v>
      </c>
      <c r="AJ7" s="74">
        <v>107289.04685860001</v>
      </c>
      <c r="AK7" s="74">
        <v>144717.10903759999</v>
      </c>
      <c r="AL7" s="74">
        <v>19550.468456999999</v>
      </c>
      <c r="AM7" s="74">
        <v>26946.298310999999</v>
      </c>
      <c r="AN7" s="74">
        <v>35687.268876000002</v>
      </c>
      <c r="AO7" s="74">
        <v>43510.998286000002</v>
      </c>
      <c r="AP7" s="74">
        <v>53433.12715</v>
      </c>
      <c r="AQ7" s="74">
        <v>62141.582281000003</v>
      </c>
      <c r="AR7" s="74">
        <v>68789.257998000001</v>
      </c>
      <c r="AS7" s="74">
        <v>83500.096766999995</v>
      </c>
      <c r="AT7" s="74">
        <v>91148.976611000006</v>
      </c>
      <c r="AU7" s="74">
        <v>101029.882591</v>
      </c>
      <c r="AV7" s="74">
        <v>116535.55467500001</v>
      </c>
      <c r="AW7" s="74">
        <v>158698.88779899999</v>
      </c>
      <c r="AX7" s="74">
        <v>44643.602075720002</v>
      </c>
      <c r="AY7" s="74">
        <v>70756.148387130001</v>
      </c>
      <c r="AZ7" s="74">
        <v>68846.587531669997</v>
      </c>
      <c r="BA7" s="74">
        <v>74913.01846430001</v>
      </c>
      <c r="BB7" s="74">
        <v>88466.972064269998</v>
      </c>
      <c r="BC7" s="74">
        <v>92509.219948570011</v>
      </c>
      <c r="BD7" s="74">
        <v>104548.25663144</v>
      </c>
      <c r="BE7" s="74">
        <v>122229.68763296001</v>
      </c>
      <c r="BF7" s="74">
        <v>126649.97504824001</v>
      </c>
      <c r="BG7" s="74">
        <v>134140.27299174</v>
      </c>
      <c r="BH7" s="74">
        <v>155791.89206896001</v>
      </c>
      <c r="BI7" s="74">
        <v>194431.93585864999</v>
      </c>
    </row>
    <row r="8" spans="1:61" s="26" customFormat="1" x14ac:dyDescent="0.25">
      <c r="A8" s="72" t="s">
        <v>4</v>
      </c>
      <c r="B8" s="72">
        <v>6777.9798372999976</v>
      </c>
      <c r="C8" s="72">
        <v>18196.076411120001</v>
      </c>
      <c r="D8" s="72">
        <v>22579.582257350005</v>
      </c>
      <c r="E8" s="72">
        <v>21912.05430168</v>
      </c>
      <c r="F8" s="72">
        <v>24485.562811029991</v>
      </c>
      <c r="G8" s="72">
        <v>30024.351803670004</v>
      </c>
      <c r="H8" s="72">
        <v>33318.257188889998</v>
      </c>
      <c r="I8" s="72">
        <v>37015.848273589989</v>
      </c>
      <c r="J8" s="72">
        <v>39792.424899270001</v>
      </c>
      <c r="K8" s="72">
        <v>42444.712694479989</v>
      </c>
      <c r="L8" s="72">
        <v>46356.580162309983</v>
      </c>
      <c r="M8" s="72">
        <v>51151.527013980005</v>
      </c>
      <c r="N8" s="72">
        <v>9866.5138966100039</v>
      </c>
      <c r="O8" s="72">
        <v>16791.78881518</v>
      </c>
      <c r="P8" s="72">
        <v>21992.450474969999</v>
      </c>
      <c r="Q8" s="72">
        <v>31153.4380599</v>
      </c>
      <c r="R8" s="72">
        <v>35208.930596090002</v>
      </c>
      <c r="S8" s="72">
        <v>40133.345069129995</v>
      </c>
      <c r="T8" s="72">
        <v>45700.723128739999</v>
      </c>
      <c r="U8" s="72">
        <v>49467.651677240006</v>
      </c>
      <c r="V8" s="72">
        <v>56568.629006309995</v>
      </c>
      <c r="W8" s="72">
        <v>61867.978204089995</v>
      </c>
      <c r="X8" s="72">
        <v>71004.899838069992</v>
      </c>
      <c r="Y8" s="72">
        <v>69323.933464670001</v>
      </c>
      <c r="Z8" s="72">
        <v>10716.65200779</v>
      </c>
      <c r="AA8" s="72">
        <v>20994.768362809995</v>
      </c>
      <c r="AB8" s="72">
        <v>31014.816660549997</v>
      </c>
      <c r="AC8" s="72">
        <v>39272.911483499993</v>
      </c>
      <c r="AD8" s="72">
        <v>50344.564244659996</v>
      </c>
      <c r="AE8" s="72">
        <v>61017.518848950007</v>
      </c>
      <c r="AF8" s="72">
        <v>67152.96484995629</v>
      </c>
      <c r="AG8" s="72">
        <v>73858.957305219272</v>
      </c>
      <c r="AH8" s="72">
        <v>79611.407613455041</v>
      </c>
      <c r="AI8" s="72">
        <v>83941.375200493712</v>
      </c>
      <c r="AJ8" s="72">
        <v>91090.805725053811</v>
      </c>
      <c r="AK8" s="72">
        <v>93937.740032548463</v>
      </c>
      <c r="AL8" s="72">
        <v>9445.7271338513619</v>
      </c>
      <c r="AM8" s="72">
        <v>21358.60820281081</v>
      </c>
      <c r="AN8" s="72">
        <v>33028.738235041819</v>
      </c>
      <c r="AO8" s="72">
        <v>39776.742144703028</v>
      </c>
      <c r="AP8" s="72">
        <v>48017.487177252675</v>
      </c>
      <c r="AQ8" s="72">
        <v>61104.020701171452</v>
      </c>
      <c r="AR8" s="72">
        <v>68611.703867480464</v>
      </c>
      <c r="AS8" s="72">
        <v>74762.650668260452</v>
      </c>
      <c r="AT8" s="72">
        <v>80913.498799819776</v>
      </c>
      <c r="AU8" s="72">
        <v>89661.771330469768</v>
      </c>
      <c r="AV8" s="72">
        <v>100807.22069365978</v>
      </c>
      <c r="AW8" s="72">
        <v>117599.22173639982</v>
      </c>
      <c r="AX8" s="72">
        <v>15394.446944139603</v>
      </c>
      <c r="AY8" s="72">
        <v>25943.628337488699</v>
      </c>
      <c r="AZ8" s="72">
        <v>36320.27967999001</v>
      </c>
      <c r="BA8" s="72">
        <v>48749.498280529995</v>
      </c>
      <c r="BB8" s="72">
        <v>58982.7346434848</v>
      </c>
      <c r="BC8" s="72">
        <v>73966.549845801783</v>
      </c>
      <c r="BD8" s="72">
        <v>93523.195834041791</v>
      </c>
      <c r="BE8" s="72">
        <v>102128.9194864938</v>
      </c>
      <c r="BF8" s="72">
        <v>110399.80310925997</v>
      </c>
      <c r="BG8" s="72">
        <v>119714.87949969216</v>
      </c>
      <c r="BH8" s="72">
        <v>136498.78204166421</v>
      </c>
      <c r="BI8" s="72">
        <v>154103.8265757811</v>
      </c>
    </row>
    <row r="9" spans="1:61" s="26" customFormat="1" x14ac:dyDescent="0.25">
      <c r="A9" s="116" t="s">
        <v>6</v>
      </c>
      <c r="B9" s="73">
        <v>6660.8542185499973</v>
      </c>
      <c r="C9" s="73">
        <v>17931.72937565</v>
      </c>
      <c r="D9" s="73">
        <v>22203.563271190003</v>
      </c>
      <c r="E9" s="73">
        <v>21401.2861988</v>
      </c>
      <c r="F9" s="73">
        <v>23850.71210117999</v>
      </c>
      <c r="G9" s="73">
        <v>29255.891692820005</v>
      </c>
      <c r="H9" s="73">
        <v>32419.791427429998</v>
      </c>
      <c r="I9" s="73">
        <v>36000.22238123999</v>
      </c>
      <c r="J9" s="73">
        <v>38627.063222409997</v>
      </c>
      <c r="K9" s="73">
        <v>41053.163929559989</v>
      </c>
      <c r="L9" s="73">
        <v>44726.841725649982</v>
      </c>
      <c r="M9" s="73">
        <v>49183.294104290006</v>
      </c>
      <c r="N9" s="73">
        <v>8921.9114701500039</v>
      </c>
      <c r="O9" s="73">
        <v>15151.98983721</v>
      </c>
      <c r="P9" s="73">
        <v>19407.255621599998</v>
      </c>
      <c r="Q9" s="73">
        <v>27382.751726019997</v>
      </c>
      <c r="R9" s="73">
        <v>31005.671743189996</v>
      </c>
      <c r="S9" s="73">
        <v>35427.674000329993</v>
      </c>
      <c r="T9" s="73">
        <v>40355.583746030003</v>
      </c>
      <c r="U9" s="73">
        <v>42707.133275130007</v>
      </c>
      <c r="V9" s="73">
        <v>48968.868957879997</v>
      </c>
      <c r="W9" s="73">
        <v>53480.966653299998</v>
      </c>
      <c r="X9" s="73">
        <v>61793.93116487001</v>
      </c>
      <c r="Y9" s="73">
        <v>59134.12075069001</v>
      </c>
      <c r="Z9" s="73">
        <v>8486.6652870400012</v>
      </c>
      <c r="AA9" s="73">
        <v>17198.964782179995</v>
      </c>
      <c r="AB9" s="73">
        <v>26052.425127119997</v>
      </c>
      <c r="AC9" s="73">
        <v>32563.540762590004</v>
      </c>
      <c r="AD9" s="73">
        <v>40820.543027350002</v>
      </c>
      <c r="AE9" s="73">
        <v>50231.458660860008</v>
      </c>
      <c r="AF9" s="73">
        <v>54695.613482960005</v>
      </c>
      <c r="AG9" s="73">
        <v>59587.357999999993</v>
      </c>
      <c r="AH9" s="73">
        <v>63756.794055279999</v>
      </c>
      <c r="AI9" s="73">
        <v>67224.938087100003</v>
      </c>
      <c r="AJ9" s="73">
        <v>73081.09503360001</v>
      </c>
      <c r="AK9" s="73">
        <v>80948.649179889995</v>
      </c>
      <c r="AL9" s="73">
        <v>6723.3400591500013</v>
      </c>
      <c r="AM9" s="74">
        <v>16804.782301990002</v>
      </c>
      <c r="AN9" s="74">
        <v>26232.742565199995</v>
      </c>
      <c r="AO9" s="74">
        <v>30945.927416320003</v>
      </c>
      <c r="AP9" s="74">
        <v>36926.352474979998</v>
      </c>
      <c r="AQ9" s="74">
        <v>47039.897796839992</v>
      </c>
      <c r="AR9" s="74">
        <v>52141.708564410001</v>
      </c>
      <c r="AS9" s="74">
        <v>56338.578119220008</v>
      </c>
      <c r="AT9" s="74">
        <v>59646.956750379984</v>
      </c>
      <c r="AU9" s="74">
        <v>65939.460346929991</v>
      </c>
      <c r="AV9" s="74">
        <v>74767.637386779999</v>
      </c>
      <c r="AW9" s="73">
        <v>88788.651715700049</v>
      </c>
      <c r="AX9" s="74">
        <v>7618.4065349300008</v>
      </c>
      <c r="AY9" s="74">
        <v>12702.378927119998</v>
      </c>
      <c r="AZ9" s="74">
        <v>21364.142085720006</v>
      </c>
      <c r="BA9" s="74">
        <v>31522.26958</v>
      </c>
      <c r="BB9" s="74">
        <v>38966.148731540001</v>
      </c>
      <c r="BC9" s="74">
        <v>48547.306123389986</v>
      </c>
      <c r="BD9" s="74">
        <v>53502.723128810001</v>
      </c>
      <c r="BE9" s="74">
        <v>58232.990026150001</v>
      </c>
      <c r="BF9" s="74">
        <v>62709.391707869974</v>
      </c>
      <c r="BG9" s="74">
        <v>69942.66961058999</v>
      </c>
      <c r="BH9" s="74">
        <v>84852.53965981002</v>
      </c>
      <c r="BI9" s="74">
        <v>99114.430396680022</v>
      </c>
    </row>
    <row r="10" spans="1:61" s="26" customFormat="1" x14ac:dyDescent="0.25">
      <c r="A10" s="116" t="s">
        <v>9</v>
      </c>
      <c r="B10" s="73">
        <v>117.12561875</v>
      </c>
      <c r="C10" s="73">
        <v>264.34703546999998</v>
      </c>
      <c r="D10" s="73">
        <v>376.01898616000005</v>
      </c>
      <c r="E10" s="73">
        <v>510.76810288000001</v>
      </c>
      <c r="F10" s="73">
        <v>634.85070985000004</v>
      </c>
      <c r="G10" s="73">
        <v>768.46011084999998</v>
      </c>
      <c r="H10" s="73">
        <v>898.46576146000007</v>
      </c>
      <c r="I10" s="73">
        <v>1015.10514573</v>
      </c>
      <c r="J10" s="73">
        <v>1143.3909684499999</v>
      </c>
      <c r="K10" s="73">
        <v>1276.90967645</v>
      </c>
      <c r="L10" s="73">
        <v>1411.7029195299999</v>
      </c>
      <c r="M10" s="73">
        <v>1547.62980029</v>
      </c>
      <c r="N10" s="73">
        <v>123.91373390000001</v>
      </c>
      <c r="O10" s="73">
        <v>254.51366712000001</v>
      </c>
      <c r="P10" s="73">
        <v>374.39371949999997</v>
      </c>
      <c r="Q10" s="73">
        <v>519.56742251000003</v>
      </c>
      <c r="R10" s="73">
        <v>561.03685502999997</v>
      </c>
      <c r="S10" s="73">
        <v>683.47449051000001</v>
      </c>
      <c r="T10" s="73">
        <v>800.73240597000006</v>
      </c>
      <c r="U10" s="73">
        <v>916.68052772999999</v>
      </c>
      <c r="V10" s="73">
        <v>1057.4834873</v>
      </c>
      <c r="W10" s="73">
        <v>1197.89248677</v>
      </c>
      <c r="X10" s="73">
        <v>1330.4832956199998</v>
      </c>
      <c r="Y10" s="73">
        <v>1464.94202969</v>
      </c>
      <c r="Z10" s="73">
        <v>133.27607742000001</v>
      </c>
      <c r="AA10" s="73">
        <v>274.01392579999998</v>
      </c>
      <c r="AB10" s="73">
        <v>422.81686557999996</v>
      </c>
      <c r="AC10" s="73">
        <v>557.64396024000007</v>
      </c>
      <c r="AD10" s="73">
        <v>1474.8692504600001</v>
      </c>
      <c r="AE10" s="73">
        <v>1647.3390873599999</v>
      </c>
      <c r="AF10" s="73">
        <v>1857.09748317</v>
      </c>
      <c r="AG10" s="73">
        <v>2022.02246006</v>
      </c>
      <c r="AH10" s="73">
        <v>2112.2832245300001</v>
      </c>
      <c r="AI10" s="73">
        <v>2265.7538825400002</v>
      </c>
      <c r="AJ10" s="73">
        <v>2396.94085554</v>
      </c>
      <c r="AK10" s="73">
        <v>2558.21901854</v>
      </c>
      <c r="AL10" s="73">
        <v>288.92607880999998</v>
      </c>
      <c r="AM10" s="74">
        <v>401.75809470000002</v>
      </c>
      <c r="AN10" s="74">
        <v>571.05176338000001</v>
      </c>
      <c r="AO10" s="74">
        <v>672.19917538000004</v>
      </c>
      <c r="AP10" s="74">
        <v>829.48037550000004</v>
      </c>
      <c r="AQ10" s="74">
        <v>1022.788527</v>
      </c>
      <c r="AR10" s="74">
        <v>1267.73881656</v>
      </c>
      <c r="AS10" s="74">
        <v>1437.0513335599999</v>
      </c>
      <c r="AT10" s="74">
        <v>1523.9893395599997</v>
      </c>
      <c r="AU10" s="74">
        <v>1727.2494345599998</v>
      </c>
      <c r="AV10" s="74">
        <v>1973.18452256</v>
      </c>
      <c r="AW10" s="73">
        <v>2130.5868745600001</v>
      </c>
      <c r="AX10" s="74">
        <v>302.37151</v>
      </c>
      <c r="AY10" s="74">
        <v>355.63008500000001</v>
      </c>
      <c r="AZ10" s="74">
        <v>870.017608</v>
      </c>
      <c r="BA10" s="74">
        <v>1098.372799</v>
      </c>
      <c r="BB10" s="74">
        <v>1384.426729</v>
      </c>
      <c r="BC10" s="74">
        <v>1624.7233579999997</v>
      </c>
      <c r="BD10" s="74">
        <v>1919.885671</v>
      </c>
      <c r="BE10" s="74">
        <v>2203.1507080000001</v>
      </c>
      <c r="BF10" s="74">
        <v>2607.96212625</v>
      </c>
      <c r="BG10" s="74">
        <v>2811.14673025</v>
      </c>
      <c r="BH10" s="74">
        <v>3002.6101082499999</v>
      </c>
      <c r="BI10" s="74">
        <v>3038.5873850000003</v>
      </c>
    </row>
    <row r="11" spans="1:61" s="26" customFormat="1" x14ac:dyDescent="0.25">
      <c r="A11" s="116" t="s">
        <v>30</v>
      </c>
      <c r="B11" s="73">
        <v>0</v>
      </c>
      <c r="C11" s="73">
        <v>0</v>
      </c>
      <c r="D11" s="73">
        <v>0</v>
      </c>
      <c r="E11" s="73">
        <v>0</v>
      </c>
      <c r="F11" s="73">
        <v>0</v>
      </c>
      <c r="G11" s="73">
        <v>0</v>
      </c>
      <c r="H11" s="73">
        <v>0</v>
      </c>
      <c r="I11" s="73">
        <v>0</v>
      </c>
      <c r="J11" s="73">
        <v>0</v>
      </c>
      <c r="K11" s="73">
        <v>0</v>
      </c>
      <c r="L11" s="73">
        <v>0</v>
      </c>
      <c r="M11" s="73">
        <v>0</v>
      </c>
      <c r="N11" s="73">
        <v>0</v>
      </c>
      <c r="O11" s="73">
        <v>0</v>
      </c>
      <c r="P11" s="73">
        <v>0</v>
      </c>
      <c r="Q11" s="73">
        <v>0</v>
      </c>
      <c r="R11" s="73">
        <v>0</v>
      </c>
      <c r="S11" s="73">
        <v>0</v>
      </c>
      <c r="T11" s="73">
        <v>0</v>
      </c>
      <c r="U11" s="73">
        <v>0</v>
      </c>
      <c r="V11" s="73">
        <v>0</v>
      </c>
      <c r="W11" s="73">
        <v>0</v>
      </c>
      <c r="X11" s="73">
        <v>0</v>
      </c>
      <c r="Y11" s="73">
        <v>0</v>
      </c>
      <c r="Z11" s="73">
        <v>0</v>
      </c>
      <c r="AA11" s="73">
        <v>0</v>
      </c>
      <c r="AB11" s="73">
        <v>195.89624684</v>
      </c>
      <c r="AC11" s="73">
        <v>272.18514013999999</v>
      </c>
      <c r="AD11" s="73">
        <v>361.24580063000002</v>
      </c>
      <c r="AE11" s="73">
        <v>497.85096055000002</v>
      </c>
      <c r="AF11" s="73">
        <v>593.20843949000005</v>
      </c>
      <c r="AG11" s="73">
        <v>728.75769183</v>
      </c>
      <c r="AH11" s="73">
        <v>859.47263035000003</v>
      </c>
      <c r="AI11" s="73">
        <v>993.23530315999994</v>
      </c>
      <c r="AJ11" s="73">
        <v>1145.2384205599999</v>
      </c>
      <c r="AK11" s="73">
        <v>1326.37442857</v>
      </c>
      <c r="AL11" s="73">
        <v>211.92477924000002</v>
      </c>
      <c r="AM11" s="74">
        <v>405.95543785000001</v>
      </c>
      <c r="AN11" s="74">
        <v>673.62423575000003</v>
      </c>
      <c r="AO11" s="74">
        <v>858.01750805999995</v>
      </c>
      <c r="AP11" s="74">
        <v>1056.55684877</v>
      </c>
      <c r="AQ11" s="74">
        <v>1248.7230660299999</v>
      </c>
      <c r="AR11" s="74">
        <v>1503.23520259</v>
      </c>
      <c r="AS11" s="74">
        <v>1503.23520259</v>
      </c>
      <c r="AT11" s="74">
        <v>2202.54439155</v>
      </c>
      <c r="AU11" s="74">
        <v>2557.4100263699997</v>
      </c>
      <c r="AV11" s="74">
        <v>2802.6102369999999</v>
      </c>
      <c r="AW11" s="73">
        <v>3383.0248106999998</v>
      </c>
      <c r="AX11" s="74">
        <v>208.05482584000001</v>
      </c>
      <c r="AY11" s="74">
        <v>659.46867092000002</v>
      </c>
      <c r="AZ11" s="74">
        <v>1261.56113469</v>
      </c>
      <c r="BA11" s="74">
        <v>1404.1874934999998</v>
      </c>
      <c r="BB11" s="74">
        <v>1635.1158873299999</v>
      </c>
      <c r="BC11" s="74">
        <v>1873.2783706300002</v>
      </c>
      <c r="BD11" s="74">
        <v>2106.8624473200002</v>
      </c>
      <c r="BE11" s="74">
        <v>2618.6167987699996</v>
      </c>
      <c r="BF11" s="74">
        <v>2820.25761134</v>
      </c>
      <c r="BG11" s="74">
        <v>3093.8970101199998</v>
      </c>
      <c r="BH11" s="74">
        <v>3271.9807984200002</v>
      </c>
      <c r="BI11" s="74">
        <v>3426.6856318399996</v>
      </c>
    </row>
    <row r="12" spans="1:61" s="26" customFormat="1" x14ac:dyDescent="0.25">
      <c r="A12" s="116" t="s">
        <v>135</v>
      </c>
      <c r="B12" s="73">
        <v>0</v>
      </c>
      <c r="C12" s="73">
        <v>0</v>
      </c>
      <c r="D12" s="73">
        <v>0</v>
      </c>
      <c r="E12" s="73">
        <v>0</v>
      </c>
      <c r="F12" s="73">
        <v>0</v>
      </c>
      <c r="G12" s="73">
        <v>0</v>
      </c>
      <c r="H12" s="73">
        <v>0</v>
      </c>
      <c r="I12" s="73">
        <v>0.52074662000000005</v>
      </c>
      <c r="J12" s="73">
        <v>21.97070841</v>
      </c>
      <c r="K12" s="73">
        <v>114.63908847</v>
      </c>
      <c r="L12" s="73">
        <v>218.03551712999999</v>
      </c>
      <c r="M12" s="73">
        <v>342.6805564</v>
      </c>
      <c r="N12" s="73">
        <v>796.30152456000008</v>
      </c>
      <c r="O12" s="73">
        <v>1291.2878489899999</v>
      </c>
      <c r="P12" s="73">
        <v>1611.5534290600001</v>
      </c>
      <c r="Q12" s="73">
        <v>2032.20694667</v>
      </c>
      <c r="R12" s="73">
        <v>2389.0986366799998</v>
      </c>
      <c r="S12" s="73">
        <v>2739.7362014299997</v>
      </c>
      <c r="T12" s="73">
        <v>3197.9948092799996</v>
      </c>
      <c r="U12" s="73">
        <v>3676.6151265500002</v>
      </c>
      <c r="V12" s="73">
        <v>4034.3939095800001</v>
      </c>
      <c r="W12" s="73">
        <v>4589.4779073199998</v>
      </c>
      <c r="X12" s="73">
        <v>5018.9235085500004</v>
      </c>
      <c r="Y12" s="73">
        <v>5354.4877443899995</v>
      </c>
      <c r="Z12" s="73">
        <v>1224.3356841699999</v>
      </c>
      <c r="AA12" s="73">
        <v>1659.8710675</v>
      </c>
      <c r="AB12" s="73">
        <v>2025.7311408399999</v>
      </c>
      <c r="AC12" s="73">
        <v>2547.7515150499999</v>
      </c>
      <c r="AD12" s="73">
        <v>3084.7977358500002</v>
      </c>
      <c r="AE12" s="73">
        <v>3572.7945582200005</v>
      </c>
      <c r="AF12" s="73">
        <v>4058.2586209000001</v>
      </c>
      <c r="AG12" s="73">
        <v>4717.1164469300002</v>
      </c>
      <c r="AH12" s="73">
        <v>5334.6941056200003</v>
      </c>
      <c r="AI12" s="73">
        <v>5334.6941056200003</v>
      </c>
      <c r="AJ12" s="73">
        <v>5334.6941056200003</v>
      </c>
      <c r="AK12" s="73">
        <v>0</v>
      </c>
      <c r="AL12" s="73">
        <v>0</v>
      </c>
      <c r="AM12" s="74">
        <v>0</v>
      </c>
      <c r="AN12" s="74">
        <v>0</v>
      </c>
      <c r="AO12" s="74">
        <v>0</v>
      </c>
      <c r="AP12" s="74">
        <v>0</v>
      </c>
      <c r="AQ12" s="74">
        <v>0</v>
      </c>
      <c r="AR12" s="74">
        <v>0</v>
      </c>
      <c r="AS12" s="74">
        <v>0</v>
      </c>
      <c r="AT12" s="74">
        <v>0</v>
      </c>
      <c r="AU12" s="74">
        <v>0</v>
      </c>
      <c r="AV12" s="74">
        <v>0</v>
      </c>
      <c r="AW12" s="73">
        <v>0</v>
      </c>
      <c r="AX12" s="74">
        <v>0</v>
      </c>
      <c r="AY12" s="74">
        <v>0</v>
      </c>
      <c r="AZ12" s="74">
        <v>0</v>
      </c>
      <c r="BA12" s="74">
        <v>0</v>
      </c>
      <c r="BB12" s="74">
        <v>0</v>
      </c>
      <c r="BC12" s="74">
        <v>0</v>
      </c>
      <c r="BD12" s="74">
        <v>0</v>
      </c>
      <c r="BE12" s="74">
        <v>0</v>
      </c>
      <c r="BF12" s="74">
        <v>0</v>
      </c>
      <c r="BG12" s="74">
        <v>0</v>
      </c>
      <c r="BH12" s="74">
        <v>0</v>
      </c>
      <c r="BI12" s="74">
        <v>0</v>
      </c>
    </row>
    <row r="13" spans="1:61" s="26" customFormat="1" x14ac:dyDescent="0.25">
      <c r="A13" s="116" t="s">
        <v>7</v>
      </c>
      <c r="B13" s="73">
        <v>0</v>
      </c>
      <c r="C13" s="73">
        <v>0</v>
      </c>
      <c r="D13" s="73">
        <v>0</v>
      </c>
      <c r="E13" s="73">
        <v>0</v>
      </c>
      <c r="F13" s="73">
        <v>0</v>
      </c>
      <c r="G13" s="73">
        <v>0</v>
      </c>
      <c r="H13" s="73">
        <v>0</v>
      </c>
      <c r="I13" s="73">
        <v>0</v>
      </c>
      <c r="J13" s="73">
        <v>0</v>
      </c>
      <c r="K13" s="73">
        <v>0</v>
      </c>
      <c r="L13" s="73">
        <v>0</v>
      </c>
      <c r="M13" s="73">
        <v>0</v>
      </c>
      <c r="N13" s="73">
        <v>0</v>
      </c>
      <c r="O13" s="73">
        <v>0</v>
      </c>
      <c r="P13" s="73">
        <v>0</v>
      </c>
      <c r="Q13" s="73">
        <v>0</v>
      </c>
      <c r="R13" s="73">
        <v>0</v>
      </c>
      <c r="S13" s="73">
        <v>0.71875717000000006</v>
      </c>
      <c r="T13" s="73">
        <v>0.59910593000000001</v>
      </c>
      <c r="U13" s="73">
        <v>0.59910593000000001</v>
      </c>
      <c r="V13" s="73">
        <v>0.59910593000000001</v>
      </c>
      <c r="W13" s="73">
        <v>0.59910593000000001</v>
      </c>
      <c r="X13" s="73">
        <v>30.922582739999999</v>
      </c>
      <c r="Y13" s="73">
        <v>132.10406764000001</v>
      </c>
      <c r="Z13" s="73">
        <v>8.2494870999999996</v>
      </c>
      <c r="AA13" s="73">
        <v>51.138480369999996</v>
      </c>
      <c r="AB13" s="73">
        <v>108.70123411</v>
      </c>
      <c r="AC13" s="73">
        <v>168.92704804000002</v>
      </c>
      <c r="AD13" s="73">
        <v>369.47891786000002</v>
      </c>
      <c r="AE13" s="73">
        <v>421.11435811000001</v>
      </c>
      <c r="AF13" s="73">
        <v>469.95088530000004</v>
      </c>
      <c r="AG13" s="73">
        <v>595.75424225999996</v>
      </c>
      <c r="AH13" s="73">
        <v>646.96634652</v>
      </c>
      <c r="AI13" s="73">
        <v>712.44398762000003</v>
      </c>
      <c r="AJ13" s="73">
        <v>769.23383102000003</v>
      </c>
      <c r="AK13" s="73">
        <v>887.28910953999991</v>
      </c>
      <c r="AL13" s="73">
        <v>58.740592039999996</v>
      </c>
      <c r="AM13" s="74">
        <v>109.98325383</v>
      </c>
      <c r="AN13" s="74">
        <v>180.89837681</v>
      </c>
      <c r="AO13" s="74">
        <v>259.15335521999998</v>
      </c>
      <c r="AP13" s="74">
        <v>343.16936398000001</v>
      </c>
      <c r="AQ13" s="74">
        <v>548.3323366699999</v>
      </c>
      <c r="AR13" s="74">
        <v>623.65036729999997</v>
      </c>
      <c r="AS13" s="74">
        <v>807.81061402</v>
      </c>
      <c r="AT13" s="74">
        <v>889.48233153000001</v>
      </c>
      <c r="AU13" s="74">
        <v>977.92254823000007</v>
      </c>
      <c r="AV13" s="74">
        <v>1079.8511335399999</v>
      </c>
      <c r="AW13" s="73">
        <v>1243.5518433099999</v>
      </c>
      <c r="AX13" s="74">
        <v>102.45951341999999</v>
      </c>
      <c r="AY13" s="74">
        <v>179.39929147000001</v>
      </c>
      <c r="AZ13" s="74">
        <v>278.35811739999997</v>
      </c>
      <c r="BA13" s="74">
        <v>427.51404060000004</v>
      </c>
      <c r="BB13" s="74">
        <v>520.75889419999999</v>
      </c>
      <c r="BC13" s="74">
        <v>762.27015936999999</v>
      </c>
      <c r="BD13" s="74">
        <v>843.67865475000008</v>
      </c>
      <c r="BE13" s="74">
        <v>1137.3544463799999</v>
      </c>
      <c r="BF13" s="74">
        <v>1268.3511914799999</v>
      </c>
      <c r="BG13" s="74">
        <v>1402.1537972300002</v>
      </c>
      <c r="BH13" s="74">
        <v>1556.3032475</v>
      </c>
      <c r="BI13" s="74">
        <v>1764.7456199100002</v>
      </c>
    </row>
    <row r="14" spans="1:61" s="26" customFormat="1" x14ac:dyDescent="0.25">
      <c r="A14" s="116" t="s">
        <v>8</v>
      </c>
      <c r="B14" s="73">
        <v>0</v>
      </c>
      <c r="C14" s="73">
        <v>0</v>
      </c>
      <c r="D14" s="73">
        <v>0</v>
      </c>
      <c r="E14" s="73">
        <v>0</v>
      </c>
      <c r="F14" s="73">
        <v>0</v>
      </c>
      <c r="G14" s="73">
        <v>0</v>
      </c>
      <c r="H14" s="73">
        <v>0</v>
      </c>
      <c r="I14" s="73">
        <v>0</v>
      </c>
      <c r="J14" s="73">
        <v>0</v>
      </c>
      <c r="K14" s="73">
        <v>0</v>
      </c>
      <c r="L14" s="73">
        <v>0</v>
      </c>
      <c r="M14" s="73">
        <v>77.922552999999994</v>
      </c>
      <c r="N14" s="73">
        <v>24.387167999999999</v>
      </c>
      <c r="O14" s="73">
        <v>93.997461860000001</v>
      </c>
      <c r="P14" s="73">
        <v>599.24770480999996</v>
      </c>
      <c r="Q14" s="73">
        <v>1218.9119647</v>
      </c>
      <c r="R14" s="73">
        <v>1253.12336119</v>
      </c>
      <c r="S14" s="73">
        <v>1281.7416196900001</v>
      </c>
      <c r="T14" s="73">
        <v>1345.8130615299999</v>
      </c>
      <c r="U14" s="73">
        <v>2166.6236419000002</v>
      </c>
      <c r="V14" s="73">
        <v>2468.9759007199996</v>
      </c>
      <c r="W14" s="73">
        <v>2533.1988215000001</v>
      </c>
      <c r="X14" s="73">
        <v>2734.7312924600001</v>
      </c>
      <c r="Y14" s="73">
        <v>3089.5295039400003</v>
      </c>
      <c r="Z14" s="73">
        <v>807.69942504999995</v>
      </c>
      <c r="AA14" s="73">
        <v>1647.8212380000002</v>
      </c>
      <c r="AB14" s="73">
        <v>1826.36913572</v>
      </c>
      <c r="AC14" s="73">
        <v>2673.2312739500003</v>
      </c>
      <c r="AD14" s="73">
        <v>2893.87536813</v>
      </c>
      <c r="AE14" s="73">
        <v>3144.2436388400001</v>
      </c>
      <c r="AF14" s="73">
        <v>3791.7549728000004</v>
      </c>
      <c r="AG14" s="73">
        <v>4275.0345968399997</v>
      </c>
      <c r="AH14" s="73">
        <v>4668.6257947600006</v>
      </c>
      <c r="AI14" s="73">
        <v>4837.76620035</v>
      </c>
      <c r="AJ14" s="73">
        <v>5439.6549419499997</v>
      </c>
      <c r="AK14" s="73">
        <v>5005.8692703000006</v>
      </c>
      <c r="AL14" s="73">
        <v>1798.77226907</v>
      </c>
      <c r="AM14" s="74">
        <v>2942.3406957100001</v>
      </c>
      <c r="AN14" s="74">
        <v>4223.6257584599998</v>
      </c>
      <c r="AO14" s="74">
        <v>5168.6556691099995</v>
      </c>
      <c r="AP14" s="74">
        <v>6269.5208444300006</v>
      </c>
      <c r="AQ14" s="74">
        <v>7223.8619403999992</v>
      </c>
      <c r="AR14" s="74">
        <v>8468.4573502799994</v>
      </c>
      <c r="AS14" s="74">
        <v>9437.8927299999996</v>
      </c>
      <c r="AT14" s="74">
        <v>10757.94403237</v>
      </c>
      <c r="AU14" s="74">
        <v>11812.828012350001</v>
      </c>
      <c r="AV14" s="74">
        <v>12820.97918248</v>
      </c>
      <c r="AW14" s="73">
        <v>14093.025039039998</v>
      </c>
      <c r="AX14" s="74">
        <v>6328.1811666800004</v>
      </c>
      <c r="AY14" s="74">
        <v>10242.762864349999</v>
      </c>
      <c r="AZ14" s="74">
        <v>9960.9879118400004</v>
      </c>
      <c r="BA14" s="74">
        <v>10550.228619</v>
      </c>
      <c r="BB14" s="74">
        <v>11946.37198892</v>
      </c>
      <c r="BC14" s="74">
        <v>15490.167790579999</v>
      </c>
      <c r="BD14" s="74">
        <v>28344.639686269998</v>
      </c>
      <c r="BE14" s="74">
        <v>30305.755953619999</v>
      </c>
      <c r="BF14" s="74">
        <v>32293.589974439998</v>
      </c>
      <c r="BG14" s="74">
        <v>32441.547469799996</v>
      </c>
      <c r="BH14" s="74">
        <v>32868.004583950002</v>
      </c>
      <c r="BI14" s="74">
        <v>34057.025764399994</v>
      </c>
    </row>
    <row r="15" spans="1:61" s="26" customFormat="1" x14ac:dyDescent="0.25">
      <c r="A15" s="116" t="s">
        <v>11</v>
      </c>
      <c r="B15" s="73">
        <v>0</v>
      </c>
      <c r="C15" s="73">
        <v>0</v>
      </c>
      <c r="D15" s="73">
        <v>0</v>
      </c>
      <c r="E15" s="73">
        <v>0</v>
      </c>
      <c r="F15" s="73">
        <v>0</v>
      </c>
      <c r="G15" s="73">
        <v>0</v>
      </c>
      <c r="H15" s="73">
        <v>0</v>
      </c>
      <c r="I15" s="73">
        <v>0</v>
      </c>
      <c r="J15" s="73">
        <v>0</v>
      </c>
      <c r="K15" s="73">
        <v>0</v>
      </c>
      <c r="L15" s="73">
        <v>0</v>
      </c>
      <c r="M15" s="73">
        <v>0</v>
      </c>
      <c r="N15" s="73">
        <v>0</v>
      </c>
      <c r="O15" s="73">
        <v>0</v>
      </c>
      <c r="P15" s="73">
        <v>0</v>
      </c>
      <c r="Q15" s="73">
        <v>0</v>
      </c>
      <c r="R15" s="73">
        <v>0</v>
      </c>
      <c r="S15" s="73">
        <v>0</v>
      </c>
      <c r="T15" s="73">
        <v>0</v>
      </c>
      <c r="U15" s="73">
        <v>0</v>
      </c>
      <c r="V15" s="73">
        <v>37.947037899999998</v>
      </c>
      <c r="W15" s="73">
        <v>59.55889827</v>
      </c>
      <c r="X15" s="73">
        <v>84.516348829999998</v>
      </c>
      <c r="Y15" s="73">
        <v>112.26369733</v>
      </c>
      <c r="Z15" s="73">
        <v>30.249166280000001</v>
      </c>
      <c r="AA15" s="73">
        <v>127.57396804000001</v>
      </c>
      <c r="AB15" s="73">
        <v>346.90911875</v>
      </c>
      <c r="AC15" s="73">
        <v>446.18892007999995</v>
      </c>
      <c r="AD15" s="73">
        <v>1283.5071725299999</v>
      </c>
      <c r="AE15" s="73">
        <v>1414.6676850699998</v>
      </c>
      <c r="AF15" s="73">
        <v>1551.4877248</v>
      </c>
      <c r="AG15" s="73">
        <v>1758.59728928</v>
      </c>
      <c r="AH15" s="73">
        <v>2021.0243042300001</v>
      </c>
      <c r="AI15" s="73">
        <v>2317.08328957</v>
      </c>
      <c r="AJ15" s="73">
        <v>2618.8218474400001</v>
      </c>
      <c r="AK15" s="73">
        <v>2815.4802787499998</v>
      </c>
      <c r="AL15" s="73">
        <v>309.88892188</v>
      </c>
      <c r="AM15" s="74">
        <v>599.96042194000006</v>
      </c>
      <c r="AN15" s="74">
        <v>902.07582839999998</v>
      </c>
      <c r="AO15" s="74">
        <v>1494.5326954300001</v>
      </c>
      <c r="AP15" s="74">
        <v>2091.6994840500001</v>
      </c>
      <c r="AQ15" s="74">
        <v>3255.1320446</v>
      </c>
      <c r="AR15" s="74">
        <v>3728.2976061599998</v>
      </c>
      <c r="AS15" s="74">
        <v>4186.6261690699994</v>
      </c>
      <c r="AT15" s="74">
        <v>4605.5031534999998</v>
      </c>
      <c r="AU15" s="74">
        <v>4963.0429109199995</v>
      </c>
      <c r="AV15" s="74">
        <v>5554.9282818000001</v>
      </c>
      <c r="AW15" s="73">
        <v>6008.3914206900008</v>
      </c>
      <c r="AX15" s="74">
        <v>655.87915100999999</v>
      </c>
      <c r="AY15" s="74">
        <v>1464.7324351100001</v>
      </c>
      <c r="AZ15" s="74">
        <v>1992.3232525899998</v>
      </c>
      <c r="BA15" s="74">
        <v>2933.8071030000001</v>
      </c>
      <c r="BB15" s="74">
        <v>3447.1484257499997</v>
      </c>
      <c r="BC15" s="74">
        <v>4358.5668629499996</v>
      </c>
      <c r="BD15" s="74">
        <v>5265.8842362700007</v>
      </c>
      <c r="BE15" s="74">
        <v>5767.5722616799994</v>
      </c>
      <c r="BF15" s="74">
        <v>6626.8016673000002</v>
      </c>
      <c r="BG15" s="74">
        <v>7514.77362154</v>
      </c>
      <c r="BH15" s="74">
        <v>8201.1531714699995</v>
      </c>
      <c r="BI15" s="74">
        <v>8995.7253324400008</v>
      </c>
    </row>
    <row r="16" spans="1:61" s="26" customFormat="1" x14ac:dyDescent="0.25">
      <c r="A16" s="116" t="s">
        <v>137</v>
      </c>
      <c r="B16" s="73">
        <v>0</v>
      </c>
      <c r="C16" s="73">
        <v>0</v>
      </c>
      <c r="D16" s="73">
        <v>0</v>
      </c>
      <c r="E16" s="73">
        <v>0</v>
      </c>
      <c r="F16" s="73">
        <v>0</v>
      </c>
      <c r="G16" s="73">
        <v>0</v>
      </c>
      <c r="H16" s="73">
        <v>0</v>
      </c>
      <c r="I16" s="73">
        <v>0</v>
      </c>
      <c r="J16" s="73">
        <v>0</v>
      </c>
      <c r="K16" s="73">
        <v>0</v>
      </c>
      <c r="L16" s="73">
        <v>0</v>
      </c>
      <c r="M16" s="73">
        <v>0</v>
      </c>
      <c r="N16" s="73">
        <v>0</v>
      </c>
      <c r="O16" s="73">
        <v>0</v>
      </c>
      <c r="P16" s="73">
        <v>0</v>
      </c>
      <c r="Q16" s="73">
        <v>0</v>
      </c>
      <c r="R16" s="73">
        <v>0</v>
      </c>
      <c r="S16" s="73">
        <v>0</v>
      </c>
      <c r="T16" s="73">
        <v>0</v>
      </c>
      <c r="U16" s="73">
        <v>0</v>
      </c>
      <c r="V16" s="73">
        <v>0.36060700000000001</v>
      </c>
      <c r="W16" s="73">
        <v>6.2843309999999999</v>
      </c>
      <c r="X16" s="73">
        <v>11.391645</v>
      </c>
      <c r="Y16" s="73">
        <v>36.034357999999997</v>
      </c>
      <c r="Z16" s="73">
        <v>25.326684</v>
      </c>
      <c r="AA16" s="73">
        <v>32.342213000000001</v>
      </c>
      <c r="AB16" s="73">
        <v>29.269190999999999</v>
      </c>
      <c r="AC16" s="73">
        <v>29.273955000000001</v>
      </c>
      <c r="AD16" s="73">
        <v>29.273955000000001</v>
      </c>
      <c r="AE16" s="73">
        <v>44.258839000000002</v>
      </c>
      <c r="AF16" s="73">
        <v>62.874449799999994</v>
      </c>
      <c r="AG16" s="73">
        <v>75.489517800000002</v>
      </c>
      <c r="AH16" s="73">
        <v>83.446546799999993</v>
      </c>
      <c r="AI16" s="73">
        <v>94.475079800000003</v>
      </c>
      <c r="AJ16" s="73">
        <v>108.0795028</v>
      </c>
      <c r="AK16" s="73">
        <v>152.63044680000002</v>
      </c>
      <c r="AL16" s="73">
        <v>6.3734510000000002</v>
      </c>
      <c r="AM16" s="74">
        <v>9.1063580000000002</v>
      </c>
      <c r="AN16" s="74">
        <v>11.566886999999999</v>
      </c>
      <c r="AO16" s="74">
        <v>23.75780498</v>
      </c>
      <c r="AP16" s="74">
        <v>31.683860980000002</v>
      </c>
      <c r="AQ16" s="74">
        <v>57.999239979999999</v>
      </c>
      <c r="AR16" s="74">
        <v>71.536083980000001</v>
      </c>
      <c r="AS16" s="74">
        <v>89.24231798000001</v>
      </c>
      <c r="AT16" s="74">
        <v>90.906325980000005</v>
      </c>
      <c r="AU16" s="74">
        <v>99.985047980000004</v>
      </c>
      <c r="AV16" s="74">
        <v>114.00123998000001</v>
      </c>
      <c r="AW16" s="73">
        <v>150.99336997999998</v>
      </c>
      <c r="AX16" s="74">
        <v>0.67459499999999994</v>
      </c>
      <c r="AY16" s="74">
        <v>0</v>
      </c>
      <c r="AZ16" s="74">
        <v>5.9515859999999998</v>
      </c>
      <c r="BA16" s="74">
        <v>25.884941999999999</v>
      </c>
      <c r="BB16" s="74">
        <v>24.752438000000001</v>
      </c>
      <c r="BC16" s="74">
        <v>42.024439000000001</v>
      </c>
      <c r="BD16" s="74">
        <v>60.641029000000003</v>
      </c>
      <c r="BE16" s="74">
        <v>72.584744000000001</v>
      </c>
      <c r="BF16" s="74">
        <v>75.576012000000006</v>
      </c>
      <c r="BG16" s="74">
        <v>83.851006999999996</v>
      </c>
      <c r="BH16" s="74">
        <v>92.009710999999996</v>
      </c>
      <c r="BI16" s="74">
        <v>700.35975317999998</v>
      </c>
    </row>
    <row r="17" spans="1:61" s="26" customFormat="1" x14ac:dyDescent="0.25">
      <c r="A17" s="116" t="s">
        <v>12</v>
      </c>
      <c r="B17" s="73">
        <v>0</v>
      </c>
      <c r="C17" s="73">
        <v>0</v>
      </c>
      <c r="D17" s="73">
        <v>0</v>
      </c>
      <c r="E17" s="73">
        <v>0</v>
      </c>
      <c r="F17" s="73">
        <v>0</v>
      </c>
      <c r="G17" s="73">
        <v>0</v>
      </c>
      <c r="H17" s="73">
        <v>0</v>
      </c>
      <c r="I17" s="73">
        <v>0</v>
      </c>
      <c r="J17" s="73">
        <v>0</v>
      </c>
      <c r="K17" s="73">
        <v>0</v>
      </c>
      <c r="L17" s="73">
        <v>0</v>
      </c>
      <c r="M17" s="73">
        <v>0</v>
      </c>
      <c r="N17" s="73">
        <v>0</v>
      </c>
      <c r="O17" s="73">
        <v>0</v>
      </c>
      <c r="P17" s="73">
        <v>0</v>
      </c>
      <c r="Q17" s="73">
        <v>0</v>
      </c>
      <c r="R17" s="73">
        <v>0</v>
      </c>
      <c r="S17" s="73">
        <v>0</v>
      </c>
      <c r="T17" s="73">
        <v>0</v>
      </c>
      <c r="U17" s="73">
        <v>0</v>
      </c>
      <c r="V17" s="73">
        <v>0</v>
      </c>
      <c r="W17" s="73">
        <v>0</v>
      </c>
      <c r="X17" s="73">
        <v>0</v>
      </c>
      <c r="Y17" s="73">
        <v>0.45131298999999997</v>
      </c>
      <c r="Z17" s="73">
        <v>0.85019672999999996</v>
      </c>
      <c r="AA17" s="73">
        <v>3.0426879200000001</v>
      </c>
      <c r="AB17" s="73">
        <v>6.6986005899999999</v>
      </c>
      <c r="AC17" s="73">
        <v>14.16890841</v>
      </c>
      <c r="AD17" s="73">
        <v>26.97301685</v>
      </c>
      <c r="AE17" s="73">
        <v>43.791060939999994</v>
      </c>
      <c r="AF17" s="73">
        <v>63.369656119999995</v>
      </c>
      <c r="AG17" s="73">
        <v>84.208494939999994</v>
      </c>
      <c r="AH17" s="73">
        <v>107.49379092</v>
      </c>
      <c r="AI17" s="73">
        <v>133.48609565000001</v>
      </c>
      <c r="AJ17" s="73">
        <v>161.13018387</v>
      </c>
      <c r="AK17" s="73">
        <v>196.51833177</v>
      </c>
      <c r="AL17" s="73">
        <v>33.052286469999999</v>
      </c>
      <c r="AM17" s="74">
        <v>58.805214599999992</v>
      </c>
      <c r="AN17" s="74">
        <v>118.71517883</v>
      </c>
      <c r="AO17" s="74">
        <v>182.82921880120389</v>
      </c>
      <c r="AP17" s="74">
        <v>227.45589377660394</v>
      </c>
      <c r="AQ17" s="74">
        <v>406.09263111145845</v>
      </c>
      <c r="AR17" s="74">
        <v>453.80584192999999</v>
      </c>
      <c r="AS17" s="74">
        <v>546.44650799999999</v>
      </c>
      <c r="AT17" s="74">
        <v>584.29635700000006</v>
      </c>
      <c r="AU17" s="74">
        <v>696.24147700000003</v>
      </c>
      <c r="AV17" s="74">
        <v>725.37540388000002</v>
      </c>
      <c r="AW17" s="73">
        <v>648.20766043000003</v>
      </c>
      <c r="AX17" s="74">
        <v>86.45846032</v>
      </c>
      <c r="AY17" s="74">
        <v>172.64783175999997</v>
      </c>
      <c r="AZ17" s="74">
        <v>283.32794751999995</v>
      </c>
      <c r="BA17" s="74">
        <v>404.07492960000002</v>
      </c>
      <c r="BB17" s="74">
        <v>565.25250614999993</v>
      </c>
      <c r="BC17" s="74">
        <v>703.63438883000003</v>
      </c>
      <c r="BD17" s="74">
        <v>840.07430263999993</v>
      </c>
      <c r="BE17" s="74">
        <v>954.06924514000002</v>
      </c>
      <c r="BF17" s="74">
        <v>1097.53617274</v>
      </c>
      <c r="BG17" s="74">
        <v>1237.7161911200001</v>
      </c>
      <c r="BH17" s="74">
        <v>1380.7096751199999</v>
      </c>
      <c r="BI17" s="74">
        <v>1571.0094631900001</v>
      </c>
    </row>
    <row r="18" spans="1:61" s="26" customFormat="1" x14ac:dyDescent="0.25">
      <c r="A18" s="116" t="s">
        <v>147</v>
      </c>
      <c r="B18" s="73">
        <v>0</v>
      </c>
      <c r="C18" s="73">
        <v>0</v>
      </c>
      <c r="D18" s="73">
        <v>0</v>
      </c>
      <c r="E18" s="73">
        <v>0</v>
      </c>
      <c r="F18" s="73">
        <v>0</v>
      </c>
      <c r="G18" s="73">
        <v>0</v>
      </c>
      <c r="H18" s="73">
        <v>0</v>
      </c>
      <c r="I18" s="73">
        <v>0</v>
      </c>
      <c r="J18" s="73">
        <v>0</v>
      </c>
      <c r="K18" s="73">
        <v>0</v>
      </c>
      <c r="L18" s="73">
        <v>0</v>
      </c>
      <c r="M18" s="73">
        <v>0</v>
      </c>
      <c r="N18" s="73">
        <v>0</v>
      </c>
      <c r="O18" s="73">
        <v>0</v>
      </c>
      <c r="P18" s="73">
        <v>0</v>
      </c>
      <c r="Q18" s="73">
        <v>0</v>
      </c>
      <c r="R18" s="73">
        <v>0</v>
      </c>
      <c r="S18" s="73">
        <v>0</v>
      </c>
      <c r="T18" s="73">
        <v>0</v>
      </c>
      <c r="U18" s="73">
        <v>0</v>
      </c>
      <c r="V18" s="73">
        <v>0</v>
      </c>
      <c r="W18" s="73">
        <v>0</v>
      </c>
      <c r="X18" s="73">
        <v>0</v>
      </c>
      <c r="Y18" s="73">
        <v>0</v>
      </c>
      <c r="Z18" s="73">
        <v>0</v>
      </c>
      <c r="AA18" s="73">
        <v>0</v>
      </c>
      <c r="AB18" s="73">
        <v>0</v>
      </c>
      <c r="AC18" s="73">
        <v>0</v>
      </c>
      <c r="AD18" s="73">
        <v>0</v>
      </c>
      <c r="AE18" s="73">
        <v>0</v>
      </c>
      <c r="AF18" s="73">
        <v>9.3491346162707885</v>
      </c>
      <c r="AG18" s="73">
        <v>14.618565279278856</v>
      </c>
      <c r="AH18" s="73">
        <v>20.606814445054898</v>
      </c>
      <c r="AI18" s="73">
        <v>27.499169083687196</v>
      </c>
      <c r="AJ18" s="73">
        <v>35.917002653806826</v>
      </c>
      <c r="AK18" s="73">
        <v>46.709968388486338</v>
      </c>
      <c r="AL18" s="73">
        <v>14.708696191363156</v>
      </c>
      <c r="AM18" s="74">
        <v>25.916424190807639</v>
      </c>
      <c r="AN18" s="74">
        <v>114.43764121182271</v>
      </c>
      <c r="AO18" s="74">
        <v>171.63962086181837</v>
      </c>
      <c r="AP18" s="74">
        <v>233.28070811606366</v>
      </c>
      <c r="AQ18" s="74">
        <v>292.90579587000002</v>
      </c>
      <c r="AR18" s="74">
        <v>344.98671160045529</v>
      </c>
      <c r="AS18" s="74">
        <v>407.10266165045522</v>
      </c>
      <c r="AT18" s="74">
        <v>554.32075269978566</v>
      </c>
      <c r="AU18" s="74">
        <v>639.52607637978576</v>
      </c>
      <c r="AV18" s="74">
        <v>720.44206888978567</v>
      </c>
      <c r="AW18" s="73">
        <v>904.31617691978579</v>
      </c>
      <c r="AX18" s="74">
        <v>71.992843959600052</v>
      </c>
      <c r="AY18" s="74">
        <v>138.42686106870008</v>
      </c>
      <c r="AZ18" s="74">
        <v>278.54828639999999</v>
      </c>
      <c r="BA18" s="74">
        <v>331.9393546</v>
      </c>
      <c r="BB18" s="74">
        <v>420.05577831480002</v>
      </c>
      <c r="BC18" s="74">
        <v>494.70877751180006</v>
      </c>
      <c r="BD18" s="74">
        <v>573.07094919180008</v>
      </c>
      <c r="BE18" s="74">
        <v>622.94684737380021</v>
      </c>
      <c r="BF18" s="74">
        <v>687.49493949999999</v>
      </c>
      <c r="BG18" s="74">
        <v>755.39283307219989</v>
      </c>
      <c r="BH18" s="74">
        <v>836.88329105419996</v>
      </c>
      <c r="BI18" s="74">
        <v>977.86545964107586</v>
      </c>
    </row>
    <row r="19" spans="1:61" s="26" customFormat="1" x14ac:dyDescent="0.25">
      <c r="A19" s="116" t="s">
        <v>28</v>
      </c>
      <c r="B19" s="73">
        <v>0</v>
      </c>
      <c r="C19" s="73">
        <v>0</v>
      </c>
      <c r="D19" s="73">
        <v>0</v>
      </c>
      <c r="E19" s="73">
        <v>0</v>
      </c>
      <c r="F19" s="73">
        <v>0</v>
      </c>
      <c r="G19" s="73">
        <v>0</v>
      </c>
      <c r="H19" s="73">
        <v>0</v>
      </c>
      <c r="I19" s="73">
        <v>0</v>
      </c>
      <c r="J19" s="73">
        <v>0</v>
      </c>
      <c r="K19" s="73">
        <v>0</v>
      </c>
      <c r="L19" s="73">
        <v>0</v>
      </c>
      <c r="M19" s="73">
        <v>0</v>
      </c>
      <c r="N19" s="73">
        <v>0</v>
      </c>
      <c r="O19" s="73">
        <v>0</v>
      </c>
      <c r="P19" s="73">
        <v>0</v>
      </c>
      <c r="Q19" s="73">
        <v>0</v>
      </c>
      <c r="R19" s="73">
        <v>0</v>
      </c>
      <c r="S19" s="73">
        <v>0</v>
      </c>
      <c r="T19" s="73">
        <v>0</v>
      </c>
      <c r="U19" s="73">
        <v>0</v>
      </c>
      <c r="V19" s="73">
        <v>0</v>
      </c>
      <c r="W19" s="73">
        <v>0</v>
      </c>
      <c r="X19" s="73">
        <v>0</v>
      </c>
      <c r="Y19" s="73">
        <v>0</v>
      </c>
      <c r="Z19" s="73">
        <v>0</v>
      </c>
      <c r="AA19" s="73">
        <v>0</v>
      </c>
      <c r="AB19" s="73">
        <v>0</v>
      </c>
      <c r="AC19" s="73">
        <v>0</v>
      </c>
      <c r="AD19" s="73">
        <v>0</v>
      </c>
      <c r="AE19" s="73">
        <v>0</v>
      </c>
      <c r="AF19" s="73">
        <v>0</v>
      </c>
      <c r="AG19" s="73">
        <v>0</v>
      </c>
      <c r="AH19" s="73">
        <v>0</v>
      </c>
      <c r="AI19" s="73">
        <v>0</v>
      </c>
      <c r="AJ19" s="73">
        <v>0</v>
      </c>
      <c r="AK19" s="73">
        <v>0</v>
      </c>
      <c r="AL19" s="73">
        <v>0</v>
      </c>
      <c r="AM19" s="74">
        <v>0</v>
      </c>
      <c r="AN19" s="74">
        <v>0</v>
      </c>
      <c r="AO19" s="74">
        <v>2.9680540000000002E-2</v>
      </c>
      <c r="AP19" s="74">
        <v>8.28732267</v>
      </c>
      <c r="AQ19" s="74">
        <v>8.28732267</v>
      </c>
      <c r="AR19" s="74">
        <v>8.28732267</v>
      </c>
      <c r="AS19" s="74">
        <v>8.6650121700000007</v>
      </c>
      <c r="AT19" s="74">
        <v>57.555365250000001</v>
      </c>
      <c r="AU19" s="74">
        <v>248.10544974999999</v>
      </c>
      <c r="AV19" s="74">
        <v>248.21123675000001</v>
      </c>
      <c r="AW19" s="73">
        <v>248.47282507</v>
      </c>
      <c r="AX19" s="74">
        <v>19.968342979999999</v>
      </c>
      <c r="AY19" s="74">
        <v>28.181370690000001</v>
      </c>
      <c r="AZ19" s="74">
        <v>25.061749830000004</v>
      </c>
      <c r="BA19" s="74">
        <v>51.21941923</v>
      </c>
      <c r="BB19" s="74">
        <v>72.703264279999999</v>
      </c>
      <c r="BC19" s="74">
        <v>69.86957554</v>
      </c>
      <c r="BD19" s="74">
        <v>65.735728789999996</v>
      </c>
      <c r="BE19" s="74">
        <v>213.87845538000002</v>
      </c>
      <c r="BF19" s="74">
        <v>212.84170634</v>
      </c>
      <c r="BG19" s="74">
        <v>431.73122896999996</v>
      </c>
      <c r="BH19" s="74">
        <v>436.58779509000004</v>
      </c>
      <c r="BI19" s="74">
        <v>457.39176950000001</v>
      </c>
    </row>
    <row r="20" spans="1:61" s="26" customFormat="1" x14ac:dyDescent="0.25">
      <c r="A20" s="72" t="s">
        <v>5</v>
      </c>
      <c r="B20" s="72">
        <v>15417.3185789</v>
      </c>
      <c r="C20" s="72">
        <v>35084.1595074</v>
      </c>
      <c r="D20" s="72">
        <v>50800.406768660003</v>
      </c>
      <c r="E20" s="72">
        <v>65741.908936129999</v>
      </c>
      <c r="F20" s="72">
        <v>88018.66710014001</v>
      </c>
      <c r="G20" s="72">
        <v>106108.12587291001</v>
      </c>
      <c r="H20" s="72">
        <v>126369.92714211001</v>
      </c>
      <c r="I20" s="72">
        <v>143782.54959812999</v>
      </c>
      <c r="J20" s="72">
        <v>158981.35208864004</v>
      </c>
      <c r="K20" s="72">
        <v>173850.53829728</v>
      </c>
      <c r="L20" s="72">
        <v>187673.22946037</v>
      </c>
      <c r="M20" s="72">
        <v>210263.17000862001</v>
      </c>
      <c r="N20" s="72">
        <v>17793.545712900002</v>
      </c>
      <c r="O20" s="72">
        <v>32145.880596649997</v>
      </c>
      <c r="P20" s="72">
        <v>48767.792890739991</v>
      </c>
      <c r="Q20" s="75">
        <v>65825.019068249996</v>
      </c>
      <c r="R20" s="75">
        <v>90310.798596399996</v>
      </c>
      <c r="S20" s="75">
        <v>107512.96627866999</v>
      </c>
      <c r="T20" s="72">
        <v>127651.50332742001</v>
      </c>
      <c r="U20" s="72">
        <v>136263.59653665</v>
      </c>
      <c r="V20" s="72">
        <v>151240.57924235999</v>
      </c>
      <c r="W20" s="72">
        <v>167981.96689035001</v>
      </c>
      <c r="X20" s="72">
        <v>195418.07238202004</v>
      </c>
      <c r="Y20" s="75">
        <v>203864.27980254998</v>
      </c>
      <c r="Z20" s="75">
        <v>17445.123457759997</v>
      </c>
      <c r="AA20" s="72">
        <v>34900.881668499998</v>
      </c>
      <c r="AB20" s="72">
        <v>51821.258257319998</v>
      </c>
      <c r="AC20" s="75">
        <v>75082.654394730009</v>
      </c>
      <c r="AD20" s="75">
        <v>98078.332257130009</v>
      </c>
      <c r="AE20" s="75">
        <v>117978.86341118001</v>
      </c>
      <c r="AF20" s="72">
        <v>134562.04173170999</v>
      </c>
      <c r="AG20" s="72">
        <v>150923.26595188002</v>
      </c>
      <c r="AH20" s="72">
        <v>166911.31045513001</v>
      </c>
      <c r="AI20" s="72">
        <v>183455.25132106998</v>
      </c>
      <c r="AJ20" s="72">
        <v>208433.89049846999</v>
      </c>
      <c r="AK20" s="75">
        <v>227501.07614044004</v>
      </c>
      <c r="AL20" s="75">
        <v>19331.645999910001</v>
      </c>
      <c r="AM20" s="72">
        <v>39705.771931340001</v>
      </c>
      <c r="AN20" s="72">
        <v>54643.936740499994</v>
      </c>
      <c r="AO20" s="75">
        <v>82918.806622179996</v>
      </c>
      <c r="AP20" s="75">
        <v>105448.06071896</v>
      </c>
      <c r="AQ20" s="75">
        <v>125781.98695463002</v>
      </c>
      <c r="AR20" s="72">
        <v>144121.28671093998</v>
      </c>
      <c r="AS20" s="72">
        <v>161994.67184339996</v>
      </c>
      <c r="AT20" s="72">
        <v>179451.04044226999</v>
      </c>
      <c r="AU20" s="72">
        <v>198038.93475485002</v>
      </c>
      <c r="AV20" s="72">
        <v>218933.94401456998</v>
      </c>
      <c r="AW20" s="75">
        <v>241433.32939931002</v>
      </c>
      <c r="AX20" s="75">
        <v>27909.982886920003</v>
      </c>
      <c r="AY20" s="75">
        <v>47087.114454529998</v>
      </c>
      <c r="AZ20" s="75">
        <v>65842.541455430008</v>
      </c>
      <c r="BA20" s="75">
        <v>83451.15903575001</v>
      </c>
      <c r="BB20" s="75">
        <v>115964.40874751</v>
      </c>
      <c r="BC20" s="75">
        <v>138086.64703162</v>
      </c>
      <c r="BD20" s="75">
        <v>159743.90871759001</v>
      </c>
      <c r="BE20" s="75">
        <v>181976.09410713002</v>
      </c>
      <c r="BF20" s="75">
        <v>201813.39972017001</v>
      </c>
      <c r="BG20" s="75">
        <v>225680.79451864999</v>
      </c>
      <c r="BH20" s="75">
        <v>248357.76846646995</v>
      </c>
      <c r="BI20" s="75">
        <v>274056.43987606</v>
      </c>
    </row>
    <row r="21" spans="1:61" s="26" customFormat="1" x14ac:dyDescent="0.25">
      <c r="A21" s="116" t="s">
        <v>6</v>
      </c>
      <c r="B21" s="73">
        <v>15417.3185789</v>
      </c>
      <c r="C21" s="73">
        <v>35084.1595074</v>
      </c>
      <c r="D21" s="73">
        <v>50800.406768660003</v>
      </c>
      <c r="E21" s="73">
        <v>65741.908936129999</v>
      </c>
      <c r="F21" s="73">
        <v>88018.113331690009</v>
      </c>
      <c r="G21" s="73">
        <v>106104.02397730001</v>
      </c>
      <c r="H21" s="73">
        <v>126358.30666085001</v>
      </c>
      <c r="I21" s="73">
        <v>143726.72130504</v>
      </c>
      <c r="J21" s="73">
        <v>158730.59504664002</v>
      </c>
      <c r="K21" s="73">
        <v>173488.62872181</v>
      </c>
      <c r="L21" s="73">
        <v>186791.33323396</v>
      </c>
      <c r="M21" s="73">
        <v>207566.10548614</v>
      </c>
      <c r="N21" s="73">
        <v>17587.282419840001</v>
      </c>
      <c r="O21" s="73">
        <v>30627.927390689998</v>
      </c>
      <c r="P21" s="73">
        <v>46301.115044749997</v>
      </c>
      <c r="Q21" s="73">
        <v>62086.46078881</v>
      </c>
      <c r="R21" s="73">
        <v>85580.385504270002</v>
      </c>
      <c r="S21" s="73">
        <v>101796.76135669999</v>
      </c>
      <c r="T21" s="73">
        <v>121068.86115639</v>
      </c>
      <c r="U21" s="73">
        <v>128644.49465994</v>
      </c>
      <c r="V21" s="73">
        <v>142368.64339439</v>
      </c>
      <c r="W21" s="73">
        <v>157918.50986467002</v>
      </c>
      <c r="X21" s="73">
        <v>184205.01712960002</v>
      </c>
      <c r="Y21" s="73">
        <v>190431.25239854999</v>
      </c>
      <c r="Z21" s="73">
        <v>16643.131461399997</v>
      </c>
      <c r="AA21" s="73">
        <v>32306.658378899996</v>
      </c>
      <c r="AB21" s="73">
        <v>47339.311819129995</v>
      </c>
      <c r="AC21" s="73">
        <v>69003.554961670001</v>
      </c>
      <c r="AD21" s="73">
        <v>89143.185331800007</v>
      </c>
      <c r="AE21" s="73">
        <v>105700.59882280001</v>
      </c>
      <c r="AF21" s="73">
        <v>120496.64182911</v>
      </c>
      <c r="AG21" s="73">
        <v>135665.44660937</v>
      </c>
      <c r="AH21" s="73">
        <v>149836.54395710002</v>
      </c>
      <c r="AI21" s="73">
        <v>164899.17766245999</v>
      </c>
      <c r="AJ21" s="73">
        <v>187825.24771930999</v>
      </c>
      <c r="AK21" s="73">
        <v>203802.28302404002</v>
      </c>
      <c r="AL21" s="73">
        <v>17276.10852261</v>
      </c>
      <c r="AM21" s="74">
        <v>36097.955766769999</v>
      </c>
      <c r="AN21" s="74">
        <v>48989.844309139997</v>
      </c>
      <c r="AO21" s="74">
        <v>75397.321351350009</v>
      </c>
      <c r="AP21" s="74">
        <v>96140.916685350006</v>
      </c>
      <c r="AQ21" s="74">
        <v>114078.86249025</v>
      </c>
      <c r="AR21" s="74">
        <v>129989.91222662</v>
      </c>
      <c r="AS21" s="74">
        <v>146157.22493702997</v>
      </c>
      <c r="AT21" s="74">
        <v>161254.5003782</v>
      </c>
      <c r="AU21" s="74">
        <v>177385.11643913001</v>
      </c>
      <c r="AV21" s="74">
        <v>195915.81440966</v>
      </c>
      <c r="AW21" s="73">
        <v>214709.79901457002</v>
      </c>
      <c r="AX21" s="74">
        <v>25659.527412280004</v>
      </c>
      <c r="AY21" s="74">
        <v>42675.729836550003</v>
      </c>
      <c r="AZ21" s="74">
        <v>58475.936941970009</v>
      </c>
      <c r="BA21" s="74">
        <v>72945.972567270001</v>
      </c>
      <c r="BB21" s="74">
        <v>102820.35465629</v>
      </c>
      <c r="BC21" s="74">
        <v>121177.30140745999</v>
      </c>
      <c r="BD21" s="74">
        <v>139721.47892238002</v>
      </c>
      <c r="BE21" s="74">
        <v>158627.76716843003</v>
      </c>
      <c r="BF21" s="74">
        <v>175285.82101758002</v>
      </c>
      <c r="BG21" s="74">
        <v>196215.17569395999</v>
      </c>
      <c r="BH21" s="74">
        <v>216189.42177456996</v>
      </c>
      <c r="BI21" s="74">
        <v>235544.61576392001</v>
      </c>
    </row>
    <row r="22" spans="1:61" s="26" customFormat="1" x14ac:dyDescent="0.25">
      <c r="A22" s="116" t="s">
        <v>30</v>
      </c>
      <c r="B22" s="73">
        <v>0</v>
      </c>
      <c r="C22" s="73">
        <v>0</v>
      </c>
      <c r="D22" s="73">
        <v>0</v>
      </c>
      <c r="E22" s="73">
        <v>0</v>
      </c>
      <c r="F22" s="73">
        <v>0.55376844999999997</v>
      </c>
      <c r="G22" s="73">
        <v>4.1018956099999997</v>
      </c>
      <c r="H22" s="73">
        <v>11.62048126</v>
      </c>
      <c r="I22" s="73">
        <v>30.738055170000003</v>
      </c>
      <c r="J22" s="73">
        <v>71.749804010000005</v>
      </c>
      <c r="K22" s="73">
        <v>137.68459665999998</v>
      </c>
      <c r="L22" s="73">
        <v>272.91195261000001</v>
      </c>
      <c r="M22" s="73">
        <v>383.29895769999996</v>
      </c>
      <c r="N22" s="73">
        <v>175.76324496999999</v>
      </c>
      <c r="O22" s="73">
        <v>890.23816201</v>
      </c>
      <c r="P22" s="73">
        <v>1249.8979398399999</v>
      </c>
      <c r="Q22" s="73">
        <v>1648.54135122</v>
      </c>
      <c r="R22" s="73">
        <v>1889.5431563699999</v>
      </c>
      <c r="S22" s="73">
        <v>2216.26391715</v>
      </c>
      <c r="T22" s="73">
        <v>2429.3672123299998</v>
      </c>
      <c r="U22" s="73">
        <v>2671.9861015300003</v>
      </c>
      <c r="V22" s="73">
        <v>3265.7908257300001</v>
      </c>
      <c r="W22" s="73">
        <v>3749.9682737800003</v>
      </c>
      <c r="X22" s="73">
        <v>4042.70693514</v>
      </c>
      <c r="Y22" s="73">
        <v>4316.7404960600006</v>
      </c>
      <c r="Z22" s="73">
        <v>375.02724350999983</v>
      </c>
      <c r="AA22" s="73">
        <v>1244.3320916999996</v>
      </c>
      <c r="AB22" s="73">
        <v>1831.0877913499999</v>
      </c>
      <c r="AC22" s="73">
        <v>2297.5197228500001</v>
      </c>
      <c r="AD22" s="73">
        <v>3835.0602152199999</v>
      </c>
      <c r="AE22" s="73">
        <v>5679.4833121599995</v>
      </c>
      <c r="AF22" s="73">
        <v>6122.0707588499999</v>
      </c>
      <c r="AG22" s="73">
        <v>6173.8196626099998</v>
      </c>
      <c r="AH22" s="73">
        <v>6631.7829707600004</v>
      </c>
      <c r="AI22" s="73">
        <v>7039.2841561400001</v>
      </c>
      <c r="AJ22" s="73">
        <v>7456.6562666999998</v>
      </c>
      <c r="AK22" s="73">
        <v>8003.6718123400005</v>
      </c>
      <c r="AL22" s="73">
        <v>1101.7447706100002</v>
      </c>
      <c r="AM22" s="74">
        <v>1483.7861030899999</v>
      </c>
      <c r="AN22" s="74">
        <v>1890.6859563599999</v>
      </c>
      <c r="AO22" s="74">
        <v>2250.7562835200001</v>
      </c>
      <c r="AP22" s="74">
        <v>2502.07653501</v>
      </c>
      <c r="AQ22" s="74">
        <v>2841.91775134</v>
      </c>
      <c r="AR22" s="74">
        <v>3157.7465926100003</v>
      </c>
      <c r="AS22" s="74">
        <v>3157.7465926100003</v>
      </c>
      <c r="AT22" s="74">
        <v>3945.6303704900001</v>
      </c>
      <c r="AU22" s="74">
        <v>4346.4028829999997</v>
      </c>
      <c r="AV22" s="74">
        <v>4872.381582</v>
      </c>
      <c r="AW22" s="73">
        <v>5420.4307726599991</v>
      </c>
      <c r="AX22" s="74">
        <v>1169.77195418</v>
      </c>
      <c r="AY22" s="74">
        <v>1606.54766184</v>
      </c>
      <c r="AZ22" s="74">
        <v>2372.9685039400001</v>
      </c>
      <c r="BA22" s="74">
        <v>3548.7278525800002</v>
      </c>
      <c r="BB22" s="74">
        <v>4318.8686205099993</v>
      </c>
      <c r="BC22" s="74">
        <v>5229.4177104400005</v>
      </c>
      <c r="BD22" s="74">
        <v>5969.3367955499989</v>
      </c>
      <c r="BE22" s="74">
        <v>6322.2073761099991</v>
      </c>
      <c r="BF22" s="74">
        <v>6933.0944857999993</v>
      </c>
      <c r="BG22" s="74">
        <v>7654.4421311000006</v>
      </c>
      <c r="BH22" s="74">
        <v>8375.8651215299997</v>
      </c>
      <c r="BI22" s="74">
        <v>9874.9491010300007</v>
      </c>
    </row>
    <row r="23" spans="1:61" s="26" customFormat="1" x14ac:dyDescent="0.25">
      <c r="A23" s="116" t="s">
        <v>7</v>
      </c>
      <c r="B23" s="73">
        <v>0</v>
      </c>
      <c r="C23" s="73">
        <v>0</v>
      </c>
      <c r="D23" s="73">
        <v>0</v>
      </c>
      <c r="E23" s="73">
        <v>0</v>
      </c>
      <c r="F23" s="73">
        <v>0</v>
      </c>
      <c r="G23" s="73">
        <v>0</v>
      </c>
      <c r="H23" s="73">
        <v>0</v>
      </c>
      <c r="I23" s="73">
        <v>25.090237920000003</v>
      </c>
      <c r="J23" s="73">
        <v>179.00723799000002</v>
      </c>
      <c r="K23" s="73">
        <v>224.22497881000001</v>
      </c>
      <c r="L23" s="73">
        <v>608.98427379999998</v>
      </c>
      <c r="M23" s="73">
        <v>2313.7655647800002</v>
      </c>
      <c r="N23" s="73">
        <v>30.50004809</v>
      </c>
      <c r="O23" s="73">
        <v>627.71504394999999</v>
      </c>
      <c r="P23" s="73">
        <v>1216.77990615</v>
      </c>
      <c r="Q23" s="73">
        <v>2090.01692822</v>
      </c>
      <c r="R23" s="73">
        <v>2840.8699357600003</v>
      </c>
      <c r="S23" s="73">
        <v>3499.0188198600003</v>
      </c>
      <c r="T23" s="73">
        <v>4093.9371504000001</v>
      </c>
      <c r="U23" s="73">
        <v>4862.2555392900003</v>
      </c>
      <c r="V23" s="73">
        <v>5496.3477593699999</v>
      </c>
      <c r="W23" s="73">
        <v>6125.91466236</v>
      </c>
      <c r="X23" s="73">
        <v>6967.0660570299997</v>
      </c>
      <c r="Y23" s="73">
        <v>8879.9375914699995</v>
      </c>
      <c r="Z23" s="73">
        <v>284.80606324999997</v>
      </c>
      <c r="AA23" s="73">
        <v>1162.9741986700003</v>
      </c>
      <c r="AB23" s="73">
        <v>2414.4603187299999</v>
      </c>
      <c r="AC23" s="73">
        <v>3473.4774255399998</v>
      </c>
      <c r="AD23" s="73">
        <v>4714.1253018400002</v>
      </c>
      <c r="AE23" s="73">
        <v>6124.3980830699993</v>
      </c>
      <c r="AF23" s="73">
        <v>7376.0925758100002</v>
      </c>
      <c r="AG23" s="73">
        <v>8441.0021040600004</v>
      </c>
      <c r="AH23" s="73">
        <v>9709.1228581299983</v>
      </c>
      <c r="AI23" s="73">
        <v>10683.417110410001</v>
      </c>
      <c r="AJ23" s="73">
        <v>12204.27033368</v>
      </c>
      <c r="AK23" s="73">
        <v>14560.644195129998</v>
      </c>
      <c r="AL23" s="73">
        <v>784.99039417999995</v>
      </c>
      <c r="AM23" s="74">
        <v>1819.1978958499999</v>
      </c>
      <c r="AN23" s="74">
        <v>3227.6725972499999</v>
      </c>
      <c r="AO23" s="74">
        <v>4495.5611698999992</v>
      </c>
      <c r="AP23" s="74">
        <v>5834.18432355</v>
      </c>
      <c r="AQ23" s="74">
        <v>7514.36545587</v>
      </c>
      <c r="AR23" s="74">
        <v>9309.0517361000002</v>
      </c>
      <c r="AS23" s="74">
        <v>10518.87684427</v>
      </c>
      <c r="AT23" s="74">
        <v>11696.528612230002</v>
      </c>
      <c r="AU23" s="74">
        <v>13378.471870470001</v>
      </c>
      <c r="AV23" s="74">
        <v>14774.78385883</v>
      </c>
      <c r="AW23" s="73">
        <v>17521.695942359998</v>
      </c>
      <c r="AX23" s="74">
        <v>654.43380443000001</v>
      </c>
      <c r="AY23" s="74">
        <v>1990.34390947</v>
      </c>
      <c r="AZ23" s="74">
        <v>3757.3923890799997</v>
      </c>
      <c r="BA23" s="74">
        <v>5257.0969600099997</v>
      </c>
      <c r="BB23" s="74">
        <v>6621.5738227800011</v>
      </c>
      <c r="BC23" s="74">
        <v>8912.2542955599984</v>
      </c>
      <c r="BD23" s="74">
        <v>10151.331108280001</v>
      </c>
      <c r="BE23" s="74">
        <v>12200.011589590002</v>
      </c>
      <c r="BF23" s="74">
        <v>14061.586911809998</v>
      </c>
      <c r="BG23" s="74">
        <v>15598.578755960001</v>
      </c>
      <c r="BH23" s="74">
        <v>16836.560527550002</v>
      </c>
      <c r="BI23" s="74">
        <v>19673.379384960001</v>
      </c>
    </row>
    <row r="24" spans="1:61" s="26" customFormat="1" x14ac:dyDescent="0.25">
      <c r="A24" s="116" t="s">
        <v>138</v>
      </c>
      <c r="B24" s="73">
        <v>0</v>
      </c>
      <c r="C24" s="73">
        <v>0</v>
      </c>
      <c r="D24" s="73">
        <v>0</v>
      </c>
      <c r="E24" s="73">
        <v>0</v>
      </c>
      <c r="F24" s="73">
        <v>0</v>
      </c>
      <c r="G24" s="73">
        <v>0</v>
      </c>
      <c r="H24" s="73">
        <v>0</v>
      </c>
      <c r="I24" s="73">
        <v>0</v>
      </c>
      <c r="J24" s="73">
        <v>0</v>
      </c>
      <c r="K24" s="73">
        <v>0</v>
      </c>
      <c r="L24" s="73">
        <v>0</v>
      </c>
      <c r="M24" s="73">
        <v>0</v>
      </c>
      <c r="N24" s="73">
        <v>0</v>
      </c>
      <c r="O24" s="73">
        <v>0</v>
      </c>
      <c r="P24" s="73">
        <v>0</v>
      </c>
      <c r="Q24" s="73">
        <v>0</v>
      </c>
      <c r="R24" s="73">
        <v>0</v>
      </c>
      <c r="S24" s="73">
        <v>0</v>
      </c>
      <c r="T24" s="73">
        <v>0</v>
      </c>
      <c r="U24" s="73">
        <v>0</v>
      </c>
      <c r="V24" s="73">
        <v>0</v>
      </c>
      <c r="W24" s="73">
        <v>0</v>
      </c>
      <c r="X24" s="73">
        <v>0</v>
      </c>
      <c r="Y24" s="73">
        <v>0</v>
      </c>
      <c r="Z24" s="73">
        <v>0</v>
      </c>
      <c r="AA24" s="73">
        <v>0</v>
      </c>
      <c r="AB24" s="73">
        <v>0</v>
      </c>
      <c r="AC24" s="73">
        <v>0</v>
      </c>
      <c r="AD24" s="73">
        <v>0</v>
      </c>
      <c r="AE24" s="73">
        <v>0</v>
      </c>
      <c r="AF24" s="73">
        <v>0.19635839000000002</v>
      </c>
      <c r="AG24" s="73">
        <v>19.875506959999999</v>
      </c>
      <c r="AH24" s="73">
        <v>20.23666575</v>
      </c>
      <c r="AI24" s="73">
        <v>49.88158653</v>
      </c>
      <c r="AJ24" s="73">
        <v>80.324175650000001</v>
      </c>
      <c r="AK24" s="73">
        <v>106.19374037</v>
      </c>
      <c r="AL24" s="73">
        <v>32.842275120000004</v>
      </c>
      <c r="AM24" s="74">
        <v>58.846791930000002</v>
      </c>
      <c r="AN24" s="74">
        <v>76.718114150000005</v>
      </c>
      <c r="AO24" s="74">
        <v>98.192863729999999</v>
      </c>
      <c r="AP24" s="74">
        <v>141.6978096</v>
      </c>
      <c r="AQ24" s="74">
        <v>256.56138513999997</v>
      </c>
      <c r="AR24" s="74">
        <v>308.40790320999997</v>
      </c>
      <c r="AS24" s="74">
        <v>370.26060735999999</v>
      </c>
      <c r="AT24" s="74">
        <v>418.88326027999994</v>
      </c>
      <c r="AU24" s="74">
        <v>460.76867601999999</v>
      </c>
      <c r="AV24" s="74">
        <v>543.87658887999999</v>
      </c>
      <c r="AW24" s="73">
        <v>607.65623355999992</v>
      </c>
      <c r="AX24" s="74">
        <v>75.619342720000006</v>
      </c>
      <c r="AY24" s="74">
        <v>140.93613008000003</v>
      </c>
      <c r="AZ24" s="74">
        <v>179.16347012</v>
      </c>
      <c r="BA24" s="74">
        <v>211.19337139999999</v>
      </c>
      <c r="BB24" s="74">
        <v>252.66062990999998</v>
      </c>
      <c r="BC24" s="74">
        <v>315.01273373999999</v>
      </c>
      <c r="BD24" s="74">
        <v>416.87308402999997</v>
      </c>
      <c r="BE24" s="74">
        <v>494.52026715</v>
      </c>
      <c r="BF24" s="74">
        <v>614.29149583000003</v>
      </c>
      <c r="BG24" s="74">
        <v>707.04819944000008</v>
      </c>
      <c r="BH24" s="74">
        <v>773.98979336000002</v>
      </c>
      <c r="BI24" s="74">
        <v>849.85795032999999</v>
      </c>
    </row>
    <row r="25" spans="1:61" s="26" customFormat="1" x14ac:dyDescent="0.25">
      <c r="A25" s="116" t="s">
        <v>137</v>
      </c>
      <c r="B25" s="73">
        <v>0</v>
      </c>
      <c r="C25" s="73">
        <v>0</v>
      </c>
      <c r="D25" s="73">
        <v>0</v>
      </c>
      <c r="E25" s="73">
        <v>0</v>
      </c>
      <c r="F25" s="73">
        <v>0</v>
      </c>
      <c r="G25" s="73">
        <v>0</v>
      </c>
      <c r="H25" s="73">
        <v>0</v>
      </c>
      <c r="I25" s="73">
        <v>0</v>
      </c>
      <c r="J25" s="73">
        <v>0</v>
      </c>
      <c r="K25" s="73">
        <v>0</v>
      </c>
      <c r="L25" s="73">
        <v>0</v>
      </c>
      <c r="M25" s="73">
        <v>0</v>
      </c>
      <c r="N25" s="73">
        <v>0</v>
      </c>
      <c r="O25" s="73">
        <v>0</v>
      </c>
      <c r="P25" s="73">
        <v>0</v>
      </c>
      <c r="Q25" s="73">
        <v>0</v>
      </c>
      <c r="R25" s="73">
        <v>0</v>
      </c>
      <c r="S25" s="73">
        <v>0</v>
      </c>
      <c r="T25" s="73">
        <v>0</v>
      </c>
      <c r="U25" s="73">
        <v>0</v>
      </c>
      <c r="V25" s="73">
        <v>0</v>
      </c>
      <c r="W25" s="73">
        <v>0</v>
      </c>
      <c r="X25" s="73">
        <v>0</v>
      </c>
      <c r="Y25" s="73">
        <v>0</v>
      </c>
      <c r="Z25" s="73">
        <v>0</v>
      </c>
      <c r="AA25" s="73">
        <v>0</v>
      </c>
      <c r="AB25" s="73">
        <v>0</v>
      </c>
      <c r="AC25" s="73">
        <v>0</v>
      </c>
      <c r="AD25" s="73">
        <v>0</v>
      </c>
      <c r="AE25" s="73">
        <v>0</v>
      </c>
      <c r="AF25" s="73">
        <v>0</v>
      </c>
      <c r="AG25" s="73">
        <v>0</v>
      </c>
      <c r="AH25" s="73">
        <v>0</v>
      </c>
      <c r="AI25" s="73">
        <v>0</v>
      </c>
      <c r="AJ25" s="73">
        <v>0</v>
      </c>
      <c r="AK25" s="73">
        <v>0</v>
      </c>
      <c r="AL25" s="73">
        <v>0</v>
      </c>
      <c r="AM25" s="74">
        <v>0</v>
      </c>
      <c r="AN25" s="74">
        <v>0</v>
      </c>
      <c r="AO25" s="74">
        <v>0</v>
      </c>
      <c r="AP25" s="74">
        <v>0</v>
      </c>
      <c r="AQ25" s="74">
        <v>0</v>
      </c>
      <c r="AR25" s="74">
        <v>0</v>
      </c>
      <c r="AS25" s="74">
        <v>0</v>
      </c>
      <c r="AT25" s="74">
        <v>0</v>
      </c>
      <c r="AU25" s="74">
        <v>0</v>
      </c>
      <c r="AV25" s="74">
        <v>0</v>
      </c>
      <c r="AW25" s="73">
        <v>0</v>
      </c>
      <c r="AX25" s="74">
        <v>0</v>
      </c>
      <c r="AY25" s="74">
        <v>0</v>
      </c>
      <c r="AZ25" s="74">
        <v>0</v>
      </c>
      <c r="BA25" s="74">
        <v>0</v>
      </c>
      <c r="BB25" s="74">
        <v>0</v>
      </c>
      <c r="BC25" s="74">
        <v>0</v>
      </c>
      <c r="BD25" s="74">
        <v>0</v>
      </c>
      <c r="BE25" s="74">
        <v>0</v>
      </c>
      <c r="BF25" s="74">
        <v>0</v>
      </c>
      <c r="BG25" s="74">
        <v>0</v>
      </c>
      <c r="BH25" s="74">
        <v>0</v>
      </c>
      <c r="BI25" s="74">
        <v>849.04662506999989</v>
      </c>
    </row>
    <row r="26" spans="1:61" s="26" customFormat="1" x14ac:dyDescent="0.25">
      <c r="A26" s="116" t="s">
        <v>10</v>
      </c>
      <c r="B26" s="73">
        <v>0</v>
      </c>
      <c r="C26" s="73">
        <v>0</v>
      </c>
      <c r="D26" s="73">
        <v>0</v>
      </c>
      <c r="E26" s="73">
        <v>0</v>
      </c>
      <c r="F26" s="73">
        <v>0</v>
      </c>
      <c r="G26" s="73">
        <v>0</v>
      </c>
      <c r="H26" s="73">
        <v>0</v>
      </c>
      <c r="I26" s="73">
        <v>0</v>
      </c>
      <c r="J26" s="73">
        <v>0</v>
      </c>
      <c r="K26" s="73">
        <v>0</v>
      </c>
      <c r="L26" s="73">
        <v>0</v>
      </c>
      <c r="M26" s="73">
        <v>0</v>
      </c>
      <c r="N26" s="73">
        <v>0</v>
      </c>
      <c r="O26" s="73">
        <v>0</v>
      </c>
      <c r="P26" s="73">
        <v>0</v>
      </c>
      <c r="Q26" s="73">
        <v>0</v>
      </c>
      <c r="R26" s="73">
        <v>0</v>
      </c>
      <c r="S26" s="73">
        <v>0.92218495999999994</v>
      </c>
      <c r="T26" s="73">
        <v>59.337808299999999</v>
      </c>
      <c r="U26" s="73">
        <v>84.860235889999998</v>
      </c>
      <c r="V26" s="73">
        <v>109.79726287000003</v>
      </c>
      <c r="W26" s="73">
        <v>187.57408953999999</v>
      </c>
      <c r="X26" s="73">
        <v>203.28226025000001</v>
      </c>
      <c r="Y26" s="73">
        <v>236.34931646999999</v>
      </c>
      <c r="Z26" s="73">
        <v>142.1586896</v>
      </c>
      <c r="AA26" s="73">
        <v>186.91699922999999</v>
      </c>
      <c r="AB26" s="73">
        <v>236.39832811000002</v>
      </c>
      <c r="AC26" s="73">
        <v>308.10228467000002</v>
      </c>
      <c r="AD26" s="73">
        <v>385.96140826999999</v>
      </c>
      <c r="AE26" s="73">
        <v>474.38319314999995</v>
      </c>
      <c r="AF26" s="73">
        <v>567.04020954999999</v>
      </c>
      <c r="AG26" s="73">
        <v>623.12206888000003</v>
      </c>
      <c r="AH26" s="73">
        <v>713.62400338999998</v>
      </c>
      <c r="AI26" s="73">
        <v>783.49080552999999</v>
      </c>
      <c r="AJ26" s="73">
        <v>867.39200313000003</v>
      </c>
      <c r="AK26" s="73">
        <v>1028.2833685599999</v>
      </c>
      <c r="AL26" s="73">
        <v>135.96003739</v>
      </c>
      <c r="AM26" s="74">
        <v>245.9853737</v>
      </c>
      <c r="AN26" s="74">
        <v>459.01576360000001</v>
      </c>
      <c r="AO26" s="74">
        <v>676.97495368</v>
      </c>
      <c r="AP26" s="74">
        <v>829.18536545000006</v>
      </c>
      <c r="AQ26" s="74">
        <v>1090.27987203</v>
      </c>
      <c r="AR26" s="74">
        <v>1354.9476429700001</v>
      </c>
      <c r="AS26" s="74">
        <v>1599.8060756399998</v>
      </c>
      <c r="AT26" s="74">
        <v>1934.0134230000001</v>
      </c>
      <c r="AU26" s="74">
        <v>2260.7867294499997</v>
      </c>
      <c r="AV26" s="74">
        <v>2585.2488831799997</v>
      </c>
      <c r="AW26" s="73">
        <v>2916.2012128299998</v>
      </c>
      <c r="AX26" s="74">
        <v>329.57889232999997</v>
      </c>
      <c r="AY26" s="74">
        <v>629.30948482000008</v>
      </c>
      <c r="AZ26" s="74">
        <v>941.82245135000005</v>
      </c>
      <c r="BA26" s="74">
        <v>1352.9879989999999</v>
      </c>
      <c r="BB26" s="74">
        <v>1752.3253491</v>
      </c>
      <c r="BC26" s="74">
        <v>2183.48071734</v>
      </c>
      <c r="BD26" s="74">
        <v>2810.4277206500001</v>
      </c>
      <c r="BE26" s="74">
        <v>3220.0475999399996</v>
      </c>
      <c r="BF26" s="74">
        <v>3592.4518920299997</v>
      </c>
      <c r="BG26" s="74">
        <v>3986.4664681700001</v>
      </c>
      <c r="BH26" s="74">
        <v>4404.4556057500004</v>
      </c>
      <c r="BI26" s="74">
        <v>4723.5468293399999</v>
      </c>
    </row>
    <row r="27" spans="1:61" s="26" customFormat="1" x14ac:dyDescent="0.25">
      <c r="A27" s="116" t="s">
        <v>28</v>
      </c>
      <c r="B27" s="73">
        <v>0</v>
      </c>
      <c r="C27" s="73">
        <v>0</v>
      </c>
      <c r="D27" s="73">
        <v>0</v>
      </c>
      <c r="E27" s="73">
        <v>0</v>
      </c>
      <c r="F27" s="73">
        <v>0</v>
      </c>
      <c r="G27" s="73">
        <v>0</v>
      </c>
      <c r="H27" s="73">
        <v>0</v>
      </c>
      <c r="I27" s="73">
        <v>0</v>
      </c>
      <c r="J27" s="73">
        <v>0</v>
      </c>
      <c r="K27" s="73">
        <v>0</v>
      </c>
      <c r="L27" s="73">
        <v>0</v>
      </c>
      <c r="M27" s="73">
        <v>0</v>
      </c>
      <c r="N27" s="73">
        <v>0</v>
      </c>
      <c r="O27" s="73">
        <v>0</v>
      </c>
      <c r="P27" s="73">
        <v>0</v>
      </c>
      <c r="Q27" s="73">
        <v>0</v>
      </c>
      <c r="R27" s="73">
        <v>0</v>
      </c>
      <c r="S27" s="73">
        <v>0</v>
      </c>
      <c r="T27" s="73">
        <v>0</v>
      </c>
      <c r="U27" s="73">
        <v>0</v>
      </c>
      <c r="V27" s="73">
        <v>0</v>
      </c>
      <c r="W27" s="73">
        <v>0</v>
      </c>
      <c r="X27" s="73">
        <v>0</v>
      </c>
      <c r="Y27" s="73">
        <v>0</v>
      </c>
      <c r="Z27" s="73">
        <v>0</v>
      </c>
      <c r="AA27" s="73">
        <v>0</v>
      </c>
      <c r="AB27" s="73">
        <v>0</v>
      </c>
      <c r="AC27" s="73">
        <v>0</v>
      </c>
      <c r="AD27" s="73">
        <v>0</v>
      </c>
      <c r="AE27" s="73">
        <v>0</v>
      </c>
      <c r="AF27" s="73">
        <v>0</v>
      </c>
      <c r="AG27" s="73">
        <v>0</v>
      </c>
      <c r="AH27" s="73">
        <v>0</v>
      </c>
      <c r="AI27" s="73">
        <v>0</v>
      </c>
      <c r="AJ27" s="73">
        <v>0</v>
      </c>
      <c r="AK27" s="73">
        <v>0</v>
      </c>
      <c r="AL27" s="73">
        <v>0</v>
      </c>
      <c r="AM27" s="74">
        <v>0</v>
      </c>
      <c r="AN27" s="74">
        <v>0</v>
      </c>
      <c r="AO27" s="74">
        <v>0</v>
      </c>
      <c r="AP27" s="73">
        <v>0</v>
      </c>
      <c r="AQ27" s="73">
        <v>0</v>
      </c>
      <c r="AR27" s="73">
        <v>0</v>
      </c>
      <c r="AS27" s="74">
        <v>186.72809234000002</v>
      </c>
      <c r="AT27" s="74">
        <v>186.79883013</v>
      </c>
      <c r="AU27" s="74">
        <v>186.72857989000002</v>
      </c>
      <c r="AV27" s="74">
        <v>187.17565728</v>
      </c>
      <c r="AW27" s="73">
        <v>187.76178221000001</v>
      </c>
      <c r="AX27" s="74">
        <v>3.80126411</v>
      </c>
      <c r="AY27" s="74">
        <v>5.7060761400000004</v>
      </c>
      <c r="AZ27" s="74">
        <v>9.6326136300000016</v>
      </c>
      <c r="BA27" s="74">
        <v>5.5341516400000001</v>
      </c>
      <c r="BB27" s="74">
        <v>6.9156236900000003</v>
      </c>
      <c r="BC27" s="74">
        <v>6.8468109100000003</v>
      </c>
      <c r="BD27" s="74">
        <v>251.61055371000003</v>
      </c>
      <c r="BE27" s="74">
        <v>342.25750777999997</v>
      </c>
      <c r="BF27" s="74">
        <v>346.44836805</v>
      </c>
      <c r="BG27" s="74">
        <v>374.82694762</v>
      </c>
      <c r="BH27" s="74">
        <v>407.84784025000005</v>
      </c>
      <c r="BI27" s="74">
        <v>416.24493548999999</v>
      </c>
    </row>
    <row r="28" spans="1:61" s="26" customFormat="1" x14ac:dyDescent="0.25">
      <c r="A28" s="116" t="s">
        <v>29</v>
      </c>
      <c r="B28" s="73">
        <v>0</v>
      </c>
      <c r="C28" s="73">
        <v>0</v>
      </c>
      <c r="D28" s="73">
        <v>0</v>
      </c>
      <c r="E28" s="73">
        <v>0</v>
      </c>
      <c r="F28" s="73">
        <v>0</v>
      </c>
      <c r="G28" s="73">
        <v>0</v>
      </c>
      <c r="H28" s="73">
        <v>0</v>
      </c>
      <c r="I28" s="73">
        <v>0</v>
      </c>
      <c r="J28" s="73">
        <v>0</v>
      </c>
      <c r="K28" s="73">
        <v>0</v>
      </c>
      <c r="L28" s="73">
        <v>0</v>
      </c>
      <c r="M28" s="73">
        <v>0</v>
      </c>
      <c r="N28" s="73">
        <v>0</v>
      </c>
      <c r="O28" s="73">
        <v>0</v>
      </c>
      <c r="P28" s="73">
        <v>0</v>
      </c>
      <c r="Q28" s="73">
        <v>0</v>
      </c>
      <c r="R28" s="73">
        <v>0</v>
      </c>
      <c r="S28" s="73">
        <v>0</v>
      </c>
      <c r="T28" s="73">
        <v>0</v>
      </c>
      <c r="U28" s="73">
        <v>0</v>
      </c>
      <c r="V28" s="73">
        <v>0</v>
      </c>
      <c r="W28" s="73">
        <v>0</v>
      </c>
      <c r="X28" s="73">
        <v>0</v>
      </c>
      <c r="Y28" s="73">
        <v>0</v>
      </c>
      <c r="Z28" s="73">
        <v>0</v>
      </c>
      <c r="AA28" s="73">
        <v>0</v>
      </c>
      <c r="AB28" s="73">
        <v>0</v>
      </c>
      <c r="AC28" s="73">
        <v>0</v>
      </c>
      <c r="AD28" s="73">
        <v>0</v>
      </c>
      <c r="AE28" s="73">
        <v>0</v>
      </c>
      <c r="AF28" s="73">
        <v>0</v>
      </c>
      <c r="AG28" s="73">
        <v>0</v>
      </c>
      <c r="AH28" s="73">
        <v>0</v>
      </c>
      <c r="AI28" s="73">
        <v>0</v>
      </c>
      <c r="AJ28" s="73">
        <v>0</v>
      </c>
      <c r="AK28" s="73">
        <v>0</v>
      </c>
      <c r="AL28" s="73">
        <v>0</v>
      </c>
      <c r="AM28" s="73">
        <v>0</v>
      </c>
      <c r="AN28" s="74">
        <v>0</v>
      </c>
      <c r="AO28" s="74">
        <v>0</v>
      </c>
      <c r="AP28" s="73">
        <v>0</v>
      </c>
      <c r="AQ28" s="73">
        <v>0</v>
      </c>
      <c r="AR28" s="73">
        <v>1.2206094299999999</v>
      </c>
      <c r="AS28" s="74">
        <v>4.0286941500000006</v>
      </c>
      <c r="AT28" s="74">
        <v>14.685567939999999</v>
      </c>
      <c r="AU28" s="74">
        <v>20.659576889999997</v>
      </c>
      <c r="AV28" s="74">
        <v>54.663034740000001</v>
      </c>
      <c r="AW28" s="73">
        <v>69.784441119999997</v>
      </c>
      <c r="AX28" s="74">
        <v>17.250216870000003</v>
      </c>
      <c r="AY28" s="74">
        <v>38.541355629999998</v>
      </c>
      <c r="AZ28" s="74">
        <v>105.62508534</v>
      </c>
      <c r="BA28" s="74">
        <v>129.64613384999998</v>
      </c>
      <c r="BB28" s="74">
        <v>191.71004523000002</v>
      </c>
      <c r="BC28" s="74">
        <v>262.33335617</v>
      </c>
      <c r="BD28" s="74">
        <v>422.85053298999992</v>
      </c>
      <c r="BE28" s="74">
        <v>769.28259813</v>
      </c>
      <c r="BF28" s="74">
        <v>979.70554907000007</v>
      </c>
      <c r="BG28" s="74">
        <v>1144.2563224</v>
      </c>
      <c r="BH28" s="74">
        <v>1369.62780346</v>
      </c>
      <c r="BI28" s="74">
        <v>2124.7992859199999</v>
      </c>
    </row>
    <row r="29" spans="1:61" s="26" customFormat="1" x14ac:dyDescent="0.25">
      <c r="A29" s="118" t="s">
        <v>154</v>
      </c>
      <c r="B29" s="76">
        <v>0</v>
      </c>
      <c r="C29" s="76">
        <v>0</v>
      </c>
      <c r="D29" s="76">
        <v>0</v>
      </c>
      <c r="E29" s="76">
        <v>0</v>
      </c>
      <c r="F29" s="76">
        <v>0</v>
      </c>
      <c r="G29" s="76">
        <v>0</v>
      </c>
      <c r="H29" s="76">
        <v>0</v>
      </c>
      <c r="I29" s="76">
        <v>0</v>
      </c>
      <c r="J29" s="76">
        <v>0</v>
      </c>
      <c r="K29" s="76">
        <v>0</v>
      </c>
      <c r="L29" s="76">
        <v>0</v>
      </c>
      <c r="M29" s="76">
        <v>0</v>
      </c>
      <c r="N29" s="76">
        <v>0</v>
      </c>
      <c r="O29" s="76">
        <v>0</v>
      </c>
      <c r="P29" s="76">
        <v>0</v>
      </c>
      <c r="Q29" s="76">
        <v>0</v>
      </c>
      <c r="R29" s="76">
        <v>0</v>
      </c>
      <c r="S29" s="76">
        <v>0</v>
      </c>
      <c r="T29" s="76">
        <v>0</v>
      </c>
      <c r="U29" s="76">
        <v>0</v>
      </c>
      <c r="V29" s="76">
        <v>0</v>
      </c>
      <c r="W29" s="76">
        <v>0</v>
      </c>
      <c r="X29" s="76">
        <v>0</v>
      </c>
      <c r="Y29" s="76">
        <v>0</v>
      </c>
      <c r="Z29" s="76">
        <v>0</v>
      </c>
      <c r="AA29" s="76">
        <v>0</v>
      </c>
      <c r="AB29" s="76">
        <v>0</v>
      </c>
      <c r="AC29" s="76">
        <v>0</v>
      </c>
      <c r="AD29" s="76">
        <v>0</v>
      </c>
      <c r="AE29" s="76">
        <v>0</v>
      </c>
      <c r="AF29" s="76">
        <v>0</v>
      </c>
      <c r="AG29" s="76">
        <v>0</v>
      </c>
      <c r="AH29" s="76">
        <v>0</v>
      </c>
      <c r="AI29" s="76">
        <v>0</v>
      </c>
      <c r="AJ29" s="76">
        <v>0</v>
      </c>
      <c r="AK29" s="76">
        <v>0</v>
      </c>
      <c r="AL29" s="76">
        <v>0</v>
      </c>
      <c r="AM29" s="76">
        <v>0</v>
      </c>
      <c r="AN29" s="77">
        <v>0</v>
      </c>
      <c r="AO29" s="77">
        <v>0</v>
      </c>
      <c r="AP29" s="76">
        <v>0</v>
      </c>
      <c r="AQ29" s="76">
        <v>0</v>
      </c>
      <c r="AR29" s="76">
        <v>0</v>
      </c>
      <c r="AS29" s="77">
        <v>0</v>
      </c>
      <c r="AT29" s="77">
        <v>0</v>
      </c>
      <c r="AU29" s="77">
        <v>0</v>
      </c>
      <c r="AV29" s="77">
        <v>0</v>
      </c>
      <c r="AW29" s="76">
        <v>0</v>
      </c>
      <c r="AX29" s="77">
        <v>0</v>
      </c>
      <c r="AY29" s="77">
        <v>0</v>
      </c>
      <c r="AZ29" s="77">
        <v>0</v>
      </c>
      <c r="BA29" s="77">
        <v>0</v>
      </c>
      <c r="BB29" s="77">
        <v>0</v>
      </c>
      <c r="BC29" s="77">
        <v>0</v>
      </c>
      <c r="BD29" s="77">
        <v>0</v>
      </c>
      <c r="BE29" s="77">
        <v>0</v>
      </c>
      <c r="BF29" s="77">
        <v>0</v>
      </c>
      <c r="BG29" s="77">
        <v>0</v>
      </c>
      <c r="BH29" s="77">
        <v>0</v>
      </c>
      <c r="BI29" s="77">
        <v>0</v>
      </c>
    </row>
    <row r="30" spans="1:61" s="26" customFormat="1" x14ac:dyDescent="0.25">
      <c r="A30" s="119" t="s">
        <v>130</v>
      </c>
      <c r="B30" s="78"/>
      <c r="C30" s="78"/>
      <c r="D30" s="78"/>
      <c r="E30" s="78"/>
      <c r="F30" s="78"/>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row>
    <row r="31" spans="1:61" s="26" customFormat="1" x14ac:dyDescent="0.25">
      <c r="A31" s="124" t="s">
        <v>152</v>
      </c>
      <c r="B31" s="78"/>
      <c r="C31" s="78"/>
      <c r="D31" s="78"/>
      <c r="E31" s="78"/>
      <c r="F31" s="78"/>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row>
    <row r="32" spans="1:61" s="26" customFormat="1" x14ac:dyDescent="0.25">
      <c r="A32" s="119" t="s">
        <v>115</v>
      </c>
      <c r="B32" s="78"/>
      <c r="C32" s="78"/>
      <c r="D32" s="78"/>
      <c r="E32" s="78"/>
      <c r="F32" s="78"/>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row>
    <row r="33" spans="1:61" s="26" customFormat="1" ht="15" customHeight="1" x14ac:dyDescent="0.25">
      <c r="A33" s="119" t="s">
        <v>116</v>
      </c>
      <c r="B33" s="78"/>
      <c r="C33" s="78"/>
      <c r="D33" s="78"/>
      <c r="E33" s="79"/>
      <c r="F33" s="79"/>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row>
    <row r="34" spans="1:61" s="26" customFormat="1" ht="15" customHeight="1" x14ac:dyDescent="0.25">
      <c r="A34" s="119" t="s">
        <v>149</v>
      </c>
      <c r="B34" s="78"/>
      <c r="C34" s="78"/>
      <c r="D34" s="78"/>
      <c r="E34" s="79"/>
      <c r="F34" s="79"/>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row>
    <row r="35" spans="1:61" s="26" customFormat="1" ht="15" customHeight="1" x14ac:dyDescent="0.25">
      <c r="A35" s="120" t="s">
        <v>150</v>
      </c>
      <c r="B35" s="78"/>
      <c r="C35" s="78"/>
      <c r="D35" s="78"/>
      <c r="E35" s="79"/>
      <c r="F35" s="79"/>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row>
    <row r="36" spans="1:61" s="26" customFormat="1" ht="18" customHeight="1" x14ac:dyDescent="0.25">
      <c r="A36" s="119" t="s">
        <v>139</v>
      </c>
      <c r="B36" s="78"/>
      <c r="C36" s="78"/>
      <c r="D36" s="78"/>
      <c r="E36" s="79"/>
      <c r="F36" s="79"/>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row>
    <row r="37" spans="1:61" s="26" customFormat="1" ht="15.75" customHeight="1" x14ac:dyDescent="0.25">
      <c r="A37" s="121" t="s">
        <v>140</v>
      </c>
      <c r="B37" s="80"/>
      <c r="C37" s="80"/>
      <c r="D37" s="81"/>
      <c r="E37" s="81"/>
      <c r="F37" s="81"/>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row>
    <row r="38" spans="1:61" x14ac:dyDescent="0.25">
      <c r="A38" s="47"/>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row>
    <row r="39" spans="1:61" x14ac:dyDescent="0.25">
      <c r="A39" s="47" t="s">
        <v>131</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row>
  </sheetData>
  <sheetProtection algorithmName="SHA-512" hashValue="W/nIdrB3UDLSX/bkca31SckkYbuaQExDAKTvFjeYLlJUj59XC/sj6H4a+5EgG9VnOKbF2dlHc+E2BKONGKw/Iw==" saltValue="oBDETILkmV9cdTRfPYlQgA==" spinCount="100000" sheet="1" objects="1" scenarios="1"/>
  <printOptions horizontalCentered="1" verticalCentered="1"/>
  <pageMargins left="0.70866141732283472" right="0.70866141732283472" top="1.7322834645669292" bottom="0.74803149606299213" header="0.31496062992125984" footer="0.31496062992125984"/>
  <pageSetup scale="59" orientation="portrait" r:id="rId1"/>
  <headerFooter>
    <oddHeader>&amp;L&amp;G</oddHeader>
    <oddFooter>&amp;C&amp;P de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B0C89-3D32-420C-B8D8-DD621BFC7045}">
  <sheetPr>
    <tabColor rgb="FF00B050"/>
    <pageSetUpPr fitToPage="1"/>
  </sheetPr>
  <dimension ref="A1:BI148"/>
  <sheetViews>
    <sheetView showGridLines="0" zoomScaleNormal="100" workbookViewId="0">
      <pane xSplit="1" ySplit="4" topLeftCell="B5" activePane="bottomRight" state="frozen"/>
      <selection pane="topRight" activeCell="B1" sqref="B1"/>
      <selection pane="bottomLeft" activeCell="A4" sqref="A4"/>
      <selection pane="bottomRight"/>
    </sheetView>
  </sheetViews>
  <sheetFormatPr baseColWidth="10" defaultRowHeight="15" outlineLevelRow="1" x14ac:dyDescent="0.25"/>
  <cols>
    <col min="1" max="1" width="55.5703125" customWidth="1"/>
    <col min="2" max="2" width="14.5703125" customWidth="1"/>
    <col min="3" max="4" width="12" customWidth="1"/>
    <col min="5" max="6" width="13.140625" bestFit="1" customWidth="1"/>
    <col min="7" max="9" width="12.7109375" customWidth="1"/>
    <col min="10" max="12" width="14.42578125" bestFit="1" customWidth="1"/>
    <col min="13" max="13" width="16" bestFit="1" customWidth="1"/>
    <col min="14" max="14" width="12.85546875" bestFit="1" customWidth="1"/>
    <col min="15" max="25" width="14.42578125" bestFit="1" customWidth="1"/>
    <col min="26" max="26" width="12.85546875" bestFit="1" customWidth="1"/>
    <col min="27" max="35" width="14.42578125" bestFit="1" customWidth="1"/>
    <col min="36" max="37" width="16" bestFit="1" customWidth="1"/>
    <col min="38" max="38" width="12.85546875" bestFit="1" customWidth="1"/>
    <col min="39" max="47" width="14.42578125" bestFit="1" customWidth="1"/>
    <col min="48" max="49" width="16" bestFit="1" customWidth="1"/>
    <col min="50" max="57" width="14.42578125" bestFit="1" customWidth="1"/>
    <col min="58" max="61" width="16" bestFit="1" customWidth="1"/>
  </cols>
  <sheetData>
    <row r="1" spans="1:61" x14ac:dyDescent="0.25">
      <c r="A1" s="84" t="s">
        <v>117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row>
    <row r="2" spans="1:61" s="26" customFormat="1" x14ac:dyDescent="0.25">
      <c r="A2" s="84" t="s">
        <v>128</v>
      </c>
      <c r="B2" s="51"/>
      <c r="C2" s="51"/>
      <c r="D2" s="68"/>
      <c r="E2" s="68"/>
      <c r="F2" s="68"/>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row>
    <row r="3" spans="1:61" s="26" customFormat="1" x14ac:dyDescent="0.25">
      <c r="A3" s="68" t="s">
        <v>100</v>
      </c>
      <c r="B3" s="51"/>
      <c r="C3" s="51"/>
      <c r="D3" s="68"/>
      <c r="E3" s="68"/>
      <c r="F3" s="68"/>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row>
    <row r="4" spans="1:61" s="26" customFormat="1" x14ac:dyDescent="0.25">
      <c r="A4" s="86" t="s">
        <v>0</v>
      </c>
      <c r="B4" s="34">
        <v>40179</v>
      </c>
      <c r="C4" s="34">
        <v>40210</v>
      </c>
      <c r="D4" s="34">
        <v>40238</v>
      </c>
      <c r="E4" s="34">
        <v>40269</v>
      </c>
      <c r="F4" s="34">
        <v>40299</v>
      </c>
      <c r="G4" s="34">
        <v>40330</v>
      </c>
      <c r="H4" s="34">
        <v>40360</v>
      </c>
      <c r="I4" s="34">
        <v>40391</v>
      </c>
      <c r="J4" s="34">
        <v>40422</v>
      </c>
      <c r="K4" s="34">
        <v>40452</v>
      </c>
      <c r="L4" s="34">
        <v>40483</v>
      </c>
      <c r="M4" s="34">
        <v>40513</v>
      </c>
      <c r="N4" s="34">
        <v>40544</v>
      </c>
      <c r="O4" s="34">
        <v>40575</v>
      </c>
      <c r="P4" s="34">
        <v>40603</v>
      </c>
      <c r="Q4" s="34">
        <v>40634</v>
      </c>
      <c r="R4" s="34">
        <v>40664</v>
      </c>
      <c r="S4" s="34">
        <v>40695</v>
      </c>
      <c r="T4" s="34">
        <v>40725</v>
      </c>
      <c r="U4" s="34">
        <v>40756</v>
      </c>
      <c r="V4" s="34">
        <v>40787</v>
      </c>
      <c r="W4" s="34">
        <v>40817</v>
      </c>
      <c r="X4" s="34">
        <v>40848</v>
      </c>
      <c r="Y4" s="34">
        <v>40878</v>
      </c>
      <c r="Z4" s="34">
        <v>40909</v>
      </c>
      <c r="AA4" s="34">
        <v>40940</v>
      </c>
      <c r="AB4" s="34">
        <v>40969</v>
      </c>
      <c r="AC4" s="34">
        <v>41000</v>
      </c>
      <c r="AD4" s="34">
        <v>41030</v>
      </c>
      <c r="AE4" s="34">
        <v>41061</v>
      </c>
      <c r="AF4" s="34">
        <v>41091</v>
      </c>
      <c r="AG4" s="34">
        <v>41122</v>
      </c>
      <c r="AH4" s="34">
        <v>41153</v>
      </c>
      <c r="AI4" s="34">
        <v>41183</v>
      </c>
      <c r="AJ4" s="34">
        <v>41214</v>
      </c>
      <c r="AK4" s="34">
        <v>41244</v>
      </c>
      <c r="AL4" s="34">
        <v>41275</v>
      </c>
      <c r="AM4" s="34">
        <v>41306</v>
      </c>
      <c r="AN4" s="34">
        <v>41334</v>
      </c>
      <c r="AO4" s="34">
        <v>41365</v>
      </c>
      <c r="AP4" s="34">
        <v>41395</v>
      </c>
      <c r="AQ4" s="34">
        <v>41426</v>
      </c>
      <c r="AR4" s="34">
        <v>41456</v>
      </c>
      <c r="AS4" s="34">
        <v>41487</v>
      </c>
      <c r="AT4" s="34">
        <v>41518</v>
      </c>
      <c r="AU4" s="34">
        <v>41548</v>
      </c>
      <c r="AV4" s="34">
        <v>41579</v>
      </c>
      <c r="AW4" s="34">
        <v>41609</v>
      </c>
      <c r="AX4" s="34">
        <v>41640</v>
      </c>
      <c r="AY4" s="34">
        <v>41671</v>
      </c>
      <c r="AZ4" s="34">
        <v>41699</v>
      </c>
      <c r="BA4" s="34">
        <v>41730</v>
      </c>
      <c r="BB4" s="34">
        <v>41760</v>
      </c>
      <c r="BC4" s="34">
        <v>41791</v>
      </c>
      <c r="BD4" s="34">
        <v>41821</v>
      </c>
      <c r="BE4" s="34">
        <v>41852</v>
      </c>
      <c r="BF4" s="34">
        <v>41883</v>
      </c>
      <c r="BG4" s="34">
        <v>41913</v>
      </c>
      <c r="BH4" s="34">
        <v>41944</v>
      </c>
      <c r="BI4" s="34">
        <v>41974</v>
      </c>
    </row>
    <row r="5" spans="1:61" s="26" customFormat="1" x14ac:dyDescent="0.25">
      <c r="A5" s="87" t="s">
        <v>14</v>
      </c>
      <c r="B5" s="88">
        <v>9230.6989391100014</v>
      </c>
      <c r="C5" s="88">
        <v>19952.795508029998</v>
      </c>
      <c r="D5" s="88">
        <v>28856.003907029997</v>
      </c>
      <c r="E5" s="88">
        <v>36795.161343029999</v>
      </c>
      <c r="F5" s="88">
        <v>46381.610434479997</v>
      </c>
      <c r="G5" s="88">
        <v>56831.275779240001</v>
      </c>
      <c r="H5" s="88">
        <v>66891.798830889995</v>
      </c>
      <c r="I5" s="88">
        <v>74853.011089800013</v>
      </c>
      <c r="J5" s="88">
        <v>82790.418483879999</v>
      </c>
      <c r="K5" s="88">
        <v>90507.258635779988</v>
      </c>
      <c r="L5" s="88">
        <v>97762.108304270005</v>
      </c>
      <c r="M5" s="88">
        <v>107324.4106164</v>
      </c>
      <c r="N5" s="88">
        <v>8564.8012299799993</v>
      </c>
      <c r="O5" s="88">
        <v>16343.52344271</v>
      </c>
      <c r="P5" s="88">
        <v>23987.923817840001</v>
      </c>
      <c r="Q5" s="88">
        <v>33316.340985579998</v>
      </c>
      <c r="R5" s="88">
        <v>42367.209212609996</v>
      </c>
      <c r="S5" s="88">
        <v>51480.520418520005</v>
      </c>
      <c r="T5" s="88">
        <v>59560.049760250011</v>
      </c>
      <c r="U5" s="88">
        <v>66611.217872670008</v>
      </c>
      <c r="V5" s="88">
        <v>73854.02875592999</v>
      </c>
      <c r="W5" s="88">
        <v>83389.624199099999</v>
      </c>
      <c r="X5" s="88">
        <v>93361.303170489977</v>
      </c>
      <c r="Y5" s="88">
        <v>99937.860311550001</v>
      </c>
      <c r="Z5" s="88">
        <v>9435.2232062600015</v>
      </c>
      <c r="AA5" s="88">
        <v>18341.207084810005</v>
      </c>
      <c r="AB5" s="88">
        <v>27583.744207370004</v>
      </c>
      <c r="AC5" s="88">
        <v>35277.003280730009</v>
      </c>
      <c r="AD5" s="88">
        <v>45806.406905939999</v>
      </c>
      <c r="AE5" s="88">
        <v>57522.362098360005</v>
      </c>
      <c r="AF5" s="88">
        <v>65310.951636800004</v>
      </c>
      <c r="AG5" s="88">
        <v>73654.490390319988</v>
      </c>
      <c r="AH5" s="88">
        <v>82255.923004649987</v>
      </c>
      <c r="AI5" s="88">
        <v>92293.915386599983</v>
      </c>
      <c r="AJ5" s="88">
        <v>105688.43794054</v>
      </c>
      <c r="AK5" s="88">
        <v>114926.12241862001</v>
      </c>
      <c r="AL5" s="88">
        <v>8571.2982739799991</v>
      </c>
      <c r="AM5" s="88">
        <v>18287.642467580004</v>
      </c>
      <c r="AN5" s="88">
        <v>27151.374611349995</v>
      </c>
      <c r="AO5" s="88">
        <v>36360.377157440002</v>
      </c>
      <c r="AP5" s="88">
        <v>46830.535347729994</v>
      </c>
      <c r="AQ5" s="88">
        <v>59668.29475963999</v>
      </c>
      <c r="AR5" s="88">
        <v>69487.580337139996</v>
      </c>
      <c r="AS5" s="88">
        <v>79756.512895749998</v>
      </c>
      <c r="AT5" s="88">
        <v>88837.974611419981</v>
      </c>
      <c r="AU5" s="88">
        <v>99256.316595910015</v>
      </c>
      <c r="AV5" s="88">
        <v>110056.26639403999</v>
      </c>
      <c r="AW5" s="88">
        <v>120201.25088399999</v>
      </c>
      <c r="AX5" s="88">
        <v>15397.249774710002</v>
      </c>
      <c r="AY5" s="88">
        <v>26224.206284530002</v>
      </c>
      <c r="AZ5" s="88">
        <v>37511.944608240003</v>
      </c>
      <c r="BA5" s="88">
        <v>46683.561587729993</v>
      </c>
      <c r="BB5" s="88">
        <v>58890.320046469998</v>
      </c>
      <c r="BC5" s="88">
        <v>70792.951262459988</v>
      </c>
      <c r="BD5" s="88">
        <v>82497.48124429</v>
      </c>
      <c r="BE5" s="88">
        <v>94870.292804679993</v>
      </c>
      <c r="BF5" s="88">
        <v>104497.09848667002</v>
      </c>
      <c r="BG5" s="88">
        <v>117069.35166068998</v>
      </c>
      <c r="BH5" s="88">
        <v>128742.45207203001</v>
      </c>
      <c r="BI5" s="89">
        <v>139653.89615496996</v>
      </c>
    </row>
    <row r="6" spans="1:61" s="27" customFormat="1" outlineLevel="1" x14ac:dyDescent="0.25">
      <c r="A6" s="90" t="s">
        <v>6</v>
      </c>
      <c r="B6" s="91">
        <v>9230.6989391100014</v>
      </c>
      <c r="C6" s="91">
        <v>19952.795508029998</v>
      </c>
      <c r="D6" s="91">
        <v>28856.003907029997</v>
      </c>
      <c r="E6" s="91">
        <v>36795.161343029999</v>
      </c>
      <c r="F6" s="91">
        <v>46381.056666029996</v>
      </c>
      <c r="G6" s="91">
        <v>56827.173883629999</v>
      </c>
      <c r="H6" s="91">
        <v>66880.17834962999</v>
      </c>
      <c r="I6" s="91">
        <v>74822.273034630009</v>
      </c>
      <c r="J6" s="91">
        <v>82718.668679869996</v>
      </c>
      <c r="K6" s="91">
        <v>90369.574039119994</v>
      </c>
      <c r="L6" s="91">
        <v>97489.196351660008</v>
      </c>
      <c r="M6" s="91">
        <v>106941.1116587</v>
      </c>
      <c r="N6" s="91">
        <v>8389.0379850099998</v>
      </c>
      <c r="O6" s="91">
        <v>15948.07849227</v>
      </c>
      <c r="P6" s="91">
        <v>23405.866902500002</v>
      </c>
      <c r="Q6" s="91">
        <v>32460.679230630001</v>
      </c>
      <c r="R6" s="91">
        <v>41231.231586889997</v>
      </c>
      <c r="S6" s="91">
        <v>50121.757869100002</v>
      </c>
      <c r="T6" s="91">
        <v>57903.390074990006</v>
      </c>
      <c r="U6" s="91">
        <v>64668.866913170008</v>
      </c>
      <c r="V6" s="91">
        <v>71595.296926430005</v>
      </c>
      <c r="W6" s="91">
        <v>80790.544812420005</v>
      </c>
      <c r="X6" s="91">
        <v>90432.478169929993</v>
      </c>
      <c r="Y6" s="91">
        <v>96676.161167669998</v>
      </c>
      <c r="Z6" s="91">
        <v>9025.7285726800001</v>
      </c>
      <c r="AA6" s="91">
        <v>17575.507488600004</v>
      </c>
      <c r="AB6" s="91">
        <v>26356.3269292</v>
      </c>
      <c r="AC6" s="91">
        <v>33594.630935300003</v>
      </c>
      <c r="AD6" s="91">
        <v>42758.753235099997</v>
      </c>
      <c r="AE6" s="91">
        <v>53760.731929729998</v>
      </c>
      <c r="AF6" s="91">
        <v>61063.31132986</v>
      </c>
      <c r="AG6" s="91">
        <v>69186.151212500001</v>
      </c>
      <c r="AH6" s="91">
        <v>77430.898453959991</v>
      </c>
      <c r="AI6" s="91">
        <v>87159.308900519987</v>
      </c>
      <c r="AJ6" s="91">
        <v>100205.55692641</v>
      </c>
      <c r="AK6" s="91">
        <v>108912.04722905</v>
      </c>
      <c r="AL6" s="91">
        <v>7934.5896055899993</v>
      </c>
      <c r="AM6" s="91">
        <v>17051.75949774</v>
      </c>
      <c r="AN6" s="91">
        <v>25454.836364419996</v>
      </c>
      <c r="AO6" s="91">
        <v>34204.09509432</v>
      </c>
      <c r="AP6" s="91">
        <v>44352.409025469999</v>
      </c>
      <c r="AQ6" s="91">
        <v>56679.754790339997</v>
      </c>
      <c r="AR6" s="91">
        <v>65960.939450499995</v>
      </c>
      <c r="AS6" s="91">
        <v>75910.523679720005</v>
      </c>
      <c r="AT6" s="91">
        <v>83981.996855819991</v>
      </c>
      <c r="AU6" s="91">
        <v>93794.411598680002</v>
      </c>
      <c r="AV6" s="91">
        <v>103980.0561476</v>
      </c>
      <c r="AW6" s="91">
        <v>113518.03232635</v>
      </c>
      <c r="AX6" s="91">
        <v>14608.247803880002</v>
      </c>
      <c r="AY6" s="91">
        <v>24742.9135408</v>
      </c>
      <c r="AZ6" s="91">
        <v>35311.79533855</v>
      </c>
      <c r="BA6" s="91">
        <v>43426.669439999998</v>
      </c>
      <c r="BB6" s="91">
        <v>54977.913970360001</v>
      </c>
      <c r="BC6" s="92">
        <v>66062.145229219997</v>
      </c>
      <c r="BD6" s="91">
        <v>76673.99227278</v>
      </c>
      <c r="BE6" s="91">
        <v>88451.820238690008</v>
      </c>
      <c r="BF6" s="91">
        <v>97218.142465260011</v>
      </c>
      <c r="BG6" s="91">
        <v>109079.74482399</v>
      </c>
      <c r="BH6" s="91">
        <v>119990.68278082</v>
      </c>
      <c r="BI6" s="91">
        <v>129997.51787544</v>
      </c>
    </row>
    <row r="7" spans="1:61" s="27" customFormat="1" outlineLevel="1" x14ac:dyDescent="0.25">
      <c r="A7" s="90" t="s">
        <v>31</v>
      </c>
      <c r="B7" s="91">
        <v>0</v>
      </c>
      <c r="C7" s="91">
        <v>0</v>
      </c>
      <c r="D7" s="91">
        <v>0</v>
      </c>
      <c r="E7" s="91">
        <v>0</v>
      </c>
      <c r="F7" s="91">
        <v>0.55376844999999997</v>
      </c>
      <c r="G7" s="91">
        <v>4.1018956099999997</v>
      </c>
      <c r="H7" s="91">
        <v>11.62048126</v>
      </c>
      <c r="I7" s="91">
        <v>30.738055170000003</v>
      </c>
      <c r="J7" s="91">
        <v>71.749804010000005</v>
      </c>
      <c r="K7" s="91">
        <v>137.68459665999998</v>
      </c>
      <c r="L7" s="91">
        <v>272.91195261000001</v>
      </c>
      <c r="M7" s="91">
        <v>383.29895769999996</v>
      </c>
      <c r="N7" s="91">
        <v>175.76324496999999</v>
      </c>
      <c r="O7" s="91">
        <v>305.41606586</v>
      </c>
      <c r="P7" s="91">
        <v>471.71829624999998</v>
      </c>
      <c r="Q7" s="91">
        <v>720.41650375999996</v>
      </c>
      <c r="R7" s="91">
        <v>961.41830890999995</v>
      </c>
      <c r="S7" s="91">
        <v>1171.8852539500001</v>
      </c>
      <c r="T7" s="91">
        <v>1371.8195968900002</v>
      </c>
      <c r="U7" s="91">
        <v>1613.44314654</v>
      </c>
      <c r="V7" s="91">
        <v>1852.8938936400002</v>
      </c>
      <c r="W7" s="91">
        <v>2086.73623623</v>
      </c>
      <c r="X7" s="91">
        <v>2357.3951640700002</v>
      </c>
      <c r="Y7" s="91">
        <v>2612.58097223</v>
      </c>
      <c r="Z7" s="91">
        <v>244.35587075999993</v>
      </c>
      <c r="AA7" s="91">
        <v>519.92104922999977</v>
      </c>
      <c r="AB7" s="91">
        <v>785.41065646999994</v>
      </c>
      <c r="AC7" s="91">
        <v>1065.1151909800001</v>
      </c>
      <c r="AD7" s="91">
        <v>2240.5412740500001</v>
      </c>
      <c r="AE7" s="91">
        <v>2765.2433944699997</v>
      </c>
      <c r="AF7" s="91">
        <v>3011.56453504</v>
      </c>
      <c r="AG7" s="91">
        <v>3125.3587992000002</v>
      </c>
      <c r="AH7" s="91">
        <v>3341.4241424699999</v>
      </c>
      <c r="AI7" s="91">
        <v>3507.2011950300002</v>
      </c>
      <c r="AJ7" s="91">
        <v>3693.9508854199994</v>
      </c>
      <c r="AK7" s="91">
        <v>3925.6273300100002</v>
      </c>
      <c r="AL7" s="91">
        <v>306.26968412000002</v>
      </c>
      <c r="AM7" s="91">
        <v>670.15738770999997</v>
      </c>
      <c r="AN7" s="91">
        <v>738.45394109000006</v>
      </c>
      <c r="AO7" s="91">
        <v>881.46661083000004</v>
      </c>
      <c r="AP7" s="91">
        <v>931.10651321</v>
      </c>
      <c r="AQ7" s="91">
        <v>1053.3539713300001</v>
      </c>
      <c r="AR7" s="91">
        <v>1185.2195429200001</v>
      </c>
      <c r="AS7" s="91">
        <v>1185.2195429200001</v>
      </c>
      <c r="AT7" s="91">
        <v>1797.7728615800002</v>
      </c>
      <c r="AU7" s="91">
        <v>2021.81685354</v>
      </c>
      <c r="AV7" s="91">
        <v>2244.6494389</v>
      </c>
      <c r="AW7" s="91">
        <v>2452.6049156999998</v>
      </c>
      <c r="AX7" s="91">
        <v>190.05382977000002</v>
      </c>
      <c r="AY7" s="91">
        <v>425.64759887000002</v>
      </c>
      <c r="AZ7" s="91">
        <v>601.62331647999997</v>
      </c>
      <c r="BA7" s="91">
        <v>1000.328486</v>
      </c>
      <c r="BB7" s="91">
        <v>1142.4086408899998</v>
      </c>
      <c r="BC7" s="92">
        <v>1410.3932550299999</v>
      </c>
      <c r="BD7" s="91">
        <v>1631.1353885000001</v>
      </c>
      <c r="BE7" s="91">
        <v>1681.3808852499999</v>
      </c>
      <c r="BF7" s="91">
        <v>1959.1249924799999</v>
      </c>
      <c r="BG7" s="91">
        <v>2120.3991642200003</v>
      </c>
      <c r="BH7" s="91">
        <v>2278.8528296899999</v>
      </c>
      <c r="BI7" s="91">
        <v>2600.9537474600002</v>
      </c>
    </row>
    <row r="8" spans="1:61" s="27" customFormat="1" outlineLevel="1" x14ac:dyDescent="0.25">
      <c r="A8" s="90" t="s">
        <v>7</v>
      </c>
      <c r="B8" s="91">
        <v>0</v>
      </c>
      <c r="C8" s="91">
        <v>0</v>
      </c>
      <c r="D8" s="91">
        <v>0</v>
      </c>
      <c r="E8" s="91">
        <v>0</v>
      </c>
      <c r="F8" s="91">
        <v>0</v>
      </c>
      <c r="G8" s="91">
        <v>0</v>
      </c>
      <c r="H8" s="91">
        <v>0</v>
      </c>
      <c r="I8" s="91">
        <v>0</v>
      </c>
      <c r="J8" s="91">
        <v>0</v>
      </c>
      <c r="K8" s="91">
        <v>0</v>
      </c>
      <c r="L8" s="91">
        <v>0</v>
      </c>
      <c r="M8" s="91">
        <v>0</v>
      </c>
      <c r="N8" s="91">
        <v>0</v>
      </c>
      <c r="O8" s="91">
        <v>90.028884579999996</v>
      </c>
      <c r="P8" s="91">
        <v>110.33861909000001</v>
      </c>
      <c r="Q8" s="91">
        <v>135.24525119</v>
      </c>
      <c r="R8" s="91">
        <v>174.55931681000001</v>
      </c>
      <c r="S8" s="91">
        <v>185.95511051</v>
      </c>
      <c r="T8" s="91">
        <v>225.50228006999998</v>
      </c>
      <c r="U8" s="91">
        <v>244.04757706999999</v>
      </c>
      <c r="V8" s="91">
        <v>296.04067299000002</v>
      </c>
      <c r="W8" s="91">
        <v>324.76906091000001</v>
      </c>
      <c r="X8" s="91">
        <v>368.14757624000003</v>
      </c>
      <c r="Y8" s="91">
        <v>412.76885518</v>
      </c>
      <c r="Z8" s="91">
        <v>22.980073220000001</v>
      </c>
      <c r="AA8" s="91">
        <v>58.86154775</v>
      </c>
      <c r="AB8" s="91">
        <v>205.60829358999999</v>
      </c>
      <c r="AC8" s="91">
        <v>309.15486977999996</v>
      </c>
      <c r="AD8" s="91">
        <v>421.15098852</v>
      </c>
      <c r="AE8" s="91">
        <v>522.00358100999995</v>
      </c>
      <c r="AF8" s="91">
        <v>669.03556235000008</v>
      </c>
      <c r="AG8" s="91">
        <v>719.85830973999998</v>
      </c>
      <c r="AH8" s="91">
        <v>769.97640482999998</v>
      </c>
      <c r="AI8" s="91">
        <v>843.91448551999997</v>
      </c>
      <c r="AJ8" s="91">
        <v>921.53812557999993</v>
      </c>
      <c r="AK8" s="91">
        <v>1060.164491</v>
      </c>
      <c r="AL8" s="91">
        <v>194.47894688000002</v>
      </c>
      <c r="AM8" s="91">
        <v>319.74020843</v>
      </c>
      <c r="AN8" s="91">
        <v>499.06854224000006</v>
      </c>
      <c r="AO8" s="91">
        <v>597.84049861000005</v>
      </c>
      <c r="AP8" s="91">
        <v>717.83444359999999</v>
      </c>
      <c r="AQ8" s="91">
        <v>844.90612594000004</v>
      </c>
      <c r="AR8" s="91">
        <v>985.25309132000007</v>
      </c>
      <c r="AS8" s="91">
        <v>1056.9349033199999</v>
      </c>
      <c r="AT8" s="91">
        <v>1110.3989410300001</v>
      </c>
      <c r="AU8" s="91">
        <v>1163.4374861800002</v>
      </c>
      <c r="AV8" s="91">
        <v>1230.0300071400002</v>
      </c>
      <c r="AW8" s="91">
        <v>1294.8566446300001</v>
      </c>
      <c r="AX8" s="91">
        <v>266.76021757999996</v>
      </c>
      <c r="AY8" s="91">
        <v>421.74587681999998</v>
      </c>
      <c r="AZ8" s="91">
        <v>600.48981751999997</v>
      </c>
      <c r="BA8" s="91">
        <v>837.11874539999997</v>
      </c>
      <c r="BB8" s="91">
        <v>933.29495393000002</v>
      </c>
      <c r="BC8" s="92">
        <v>1010.6694960599999</v>
      </c>
      <c r="BD8" s="91">
        <v>1157.98069652</v>
      </c>
      <c r="BE8" s="91">
        <v>1225.3733530299999</v>
      </c>
      <c r="BF8" s="91">
        <v>1345.7479222100001</v>
      </c>
      <c r="BG8" s="91">
        <v>1411.1844991999999</v>
      </c>
      <c r="BH8" s="91">
        <v>1473.4759065799999</v>
      </c>
      <c r="BI8" s="91">
        <v>1583.51149816</v>
      </c>
    </row>
    <row r="9" spans="1:61" s="27" customFormat="1" outlineLevel="1" x14ac:dyDescent="0.25">
      <c r="A9" s="117" t="s">
        <v>141</v>
      </c>
      <c r="B9" s="91">
        <v>0</v>
      </c>
      <c r="C9" s="91">
        <v>0</v>
      </c>
      <c r="D9" s="91">
        <v>0</v>
      </c>
      <c r="E9" s="91">
        <v>0</v>
      </c>
      <c r="F9" s="91">
        <v>0</v>
      </c>
      <c r="G9" s="91">
        <v>0</v>
      </c>
      <c r="H9" s="91">
        <v>0</v>
      </c>
      <c r="I9" s="91">
        <v>0</v>
      </c>
      <c r="J9" s="91">
        <v>0</v>
      </c>
      <c r="K9" s="91">
        <v>0</v>
      </c>
      <c r="L9" s="91">
        <v>0</v>
      </c>
      <c r="M9" s="91">
        <v>0</v>
      </c>
      <c r="N9" s="91">
        <v>0</v>
      </c>
      <c r="O9" s="91">
        <v>0</v>
      </c>
      <c r="P9" s="91">
        <v>0</v>
      </c>
      <c r="Q9" s="91">
        <v>0</v>
      </c>
      <c r="R9" s="91">
        <v>0</v>
      </c>
      <c r="S9" s="91">
        <v>0</v>
      </c>
      <c r="T9" s="91">
        <v>0</v>
      </c>
      <c r="U9" s="91">
        <v>0</v>
      </c>
      <c r="V9" s="91">
        <v>0</v>
      </c>
      <c r="W9" s="91">
        <v>0</v>
      </c>
      <c r="X9" s="91">
        <v>0</v>
      </c>
      <c r="Y9" s="91">
        <v>0</v>
      </c>
      <c r="Z9" s="91">
        <v>0</v>
      </c>
      <c r="AA9" s="91">
        <v>0</v>
      </c>
      <c r="AB9" s="91">
        <v>0</v>
      </c>
      <c r="AC9" s="91">
        <v>0</v>
      </c>
      <c r="AD9" s="91">
        <v>0</v>
      </c>
      <c r="AE9" s="91">
        <v>0</v>
      </c>
      <c r="AF9" s="91">
        <v>0</v>
      </c>
      <c r="AG9" s="91">
        <v>0</v>
      </c>
      <c r="AH9" s="91">
        <v>0</v>
      </c>
      <c r="AI9" s="91">
        <v>0</v>
      </c>
      <c r="AJ9" s="91">
        <v>0</v>
      </c>
      <c r="AK9" s="91">
        <v>0</v>
      </c>
      <c r="AL9" s="91">
        <v>0</v>
      </c>
      <c r="AM9" s="91">
        <v>0</v>
      </c>
      <c r="AN9" s="91">
        <v>0</v>
      </c>
      <c r="AO9" s="91">
        <v>0</v>
      </c>
      <c r="AP9" s="91">
        <v>0</v>
      </c>
      <c r="AQ9" s="91">
        <v>0</v>
      </c>
      <c r="AR9" s="91">
        <v>0</v>
      </c>
      <c r="AS9" s="91">
        <v>0</v>
      </c>
      <c r="AT9" s="91">
        <v>0</v>
      </c>
      <c r="AU9" s="91">
        <v>0</v>
      </c>
      <c r="AV9" s="91">
        <v>0</v>
      </c>
      <c r="AW9" s="91">
        <v>0</v>
      </c>
      <c r="AX9" s="91">
        <v>0</v>
      </c>
      <c r="AY9" s="91">
        <v>0</v>
      </c>
      <c r="AZ9" s="91">
        <v>0</v>
      </c>
      <c r="BA9" s="91">
        <v>0</v>
      </c>
      <c r="BB9" s="91">
        <v>0</v>
      </c>
      <c r="BC9" s="92">
        <v>0</v>
      </c>
      <c r="BD9" s="91">
        <v>0</v>
      </c>
      <c r="BE9" s="91">
        <v>0</v>
      </c>
      <c r="BF9" s="91">
        <v>0</v>
      </c>
      <c r="BG9" s="91">
        <v>0</v>
      </c>
      <c r="BH9" s="91">
        <v>0</v>
      </c>
      <c r="BI9" s="91">
        <v>0</v>
      </c>
    </row>
    <row r="10" spans="1:61" s="27" customFormat="1" outlineLevel="1" x14ac:dyDescent="0.25">
      <c r="A10" s="90" t="s">
        <v>13</v>
      </c>
      <c r="B10" s="91">
        <v>0</v>
      </c>
      <c r="C10" s="91">
        <v>0</v>
      </c>
      <c r="D10" s="91">
        <v>0</v>
      </c>
      <c r="E10" s="91">
        <v>0</v>
      </c>
      <c r="F10" s="91">
        <v>0</v>
      </c>
      <c r="G10" s="91">
        <v>0</v>
      </c>
      <c r="H10" s="91">
        <v>0</v>
      </c>
      <c r="I10" s="91">
        <v>0</v>
      </c>
      <c r="J10" s="91">
        <v>0</v>
      </c>
      <c r="K10" s="91">
        <v>0</v>
      </c>
      <c r="L10" s="91">
        <v>0</v>
      </c>
      <c r="M10" s="91">
        <v>0</v>
      </c>
      <c r="N10" s="91">
        <v>0</v>
      </c>
      <c r="O10" s="91">
        <v>0</v>
      </c>
      <c r="P10" s="91">
        <v>0</v>
      </c>
      <c r="Q10" s="91">
        <v>0</v>
      </c>
      <c r="R10" s="91">
        <v>0</v>
      </c>
      <c r="S10" s="91">
        <v>0.92218496000000005</v>
      </c>
      <c r="T10" s="91">
        <v>59.337808300000006</v>
      </c>
      <c r="U10" s="91">
        <v>84.860235889999998</v>
      </c>
      <c r="V10" s="91">
        <v>109.79726287000003</v>
      </c>
      <c r="W10" s="91">
        <v>187.57408953999999</v>
      </c>
      <c r="X10" s="91">
        <v>203.28226025000001</v>
      </c>
      <c r="Y10" s="91">
        <v>236.34931646999999</v>
      </c>
      <c r="Z10" s="91">
        <v>142.1586896</v>
      </c>
      <c r="AA10" s="91">
        <v>186.91699922999999</v>
      </c>
      <c r="AB10" s="91">
        <v>236.39832811000002</v>
      </c>
      <c r="AC10" s="91">
        <v>308.10228467000002</v>
      </c>
      <c r="AD10" s="91">
        <v>385.96140827000005</v>
      </c>
      <c r="AE10" s="91">
        <v>474.38319314999995</v>
      </c>
      <c r="AF10" s="91">
        <v>567.04020954999999</v>
      </c>
      <c r="AG10" s="91">
        <v>623.12206888000003</v>
      </c>
      <c r="AH10" s="91">
        <v>713.62400338999998</v>
      </c>
      <c r="AI10" s="91">
        <v>783.49080552999999</v>
      </c>
      <c r="AJ10" s="91">
        <v>867.39200313000003</v>
      </c>
      <c r="AK10" s="91">
        <v>1028.2833685599999</v>
      </c>
      <c r="AL10" s="91">
        <v>135.96003739</v>
      </c>
      <c r="AM10" s="91">
        <v>245.9853737</v>
      </c>
      <c r="AN10" s="91">
        <v>459.01576360000001</v>
      </c>
      <c r="AO10" s="91">
        <v>676.97495368000011</v>
      </c>
      <c r="AP10" s="91">
        <v>829.18536545000006</v>
      </c>
      <c r="AQ10" s="91">
        <v>1090.27987203</v>
      </c>
      <c r="AR10" s="91">
        <v>1354.9476429699998</v>
      </c>
      <c r="AS10" s="91">
        <v>1599.8060756399998</v>
      </c>
      <c r="AT10" s="91">
        <v>1934.0134230000001</v>
      </c>
      <c r="AU10" s="91">
        <v>2260.7867294499997</v>
      </c>
      <c r="AV10" s="91">
        <v>2585.2488831799997</v>
      </c>
      <c r="AW10" s="91">
        <v>2916.2012128299998</v>
      </c>
      <c r="AX10" s="91">
        <v>329.57889232999997</v>
      </c>
      <c r="AY10" s="91">
        <v>629.30948482000008</v>
      </c>
      <c r="AZ10" s="91">
        <v>941.82245135000005</v>
      </c>
      <c r="BA10" s="91">
        <v>1352.9879989999999</v>
      </c>
      <c r="BB10" s="91">
        <v>1752.3253491</v>
      </c>
      <c r="BC10" s="92">
        <v>2183.48071734</v>
      </c>
      <c r="BD10" s="91">
        <v>2810.4277206500001</v>
      </c>
      <c r="BE10" s="91">
        <v>3220.0475999399996</v>
      </c>
      <c r="BF10" s="91">
        <v>3592.4518920299997</v>
      </c>
      <c r="BG10" s="91">
        <v>3986.4664681700001</v>
      </c>
      <c r="BH10" s="91">
        <v>4404.4556057500004</v>
      </c>
      <c r="BI10" s="91">
        <v>4723.5468293399999</v>
      </c>
    </row>
    <row r="11" spans="1:61" s="26" customFormat="1" outlineLevel="1" x14ac:dyDescent="0.25">
      <c r="A11" s="90" t="s">
        <v>28</v>
      </c>
      <c r="B11" s="91">
        <v>0</v>
      </c>
      <c r="C11" s="91">
        <v>0</v>
      </c>
      <c r="D11" s="91">
        <v>0</v>
      </c>
      <c r="E11" s="91">
        <v>0</v>
      </c>
      <c r="F11" s="91">
        <v>0</v>
      </c>
      <c r="G11" s="91">
        <v>0</v>
      </c>
      <c r="H11" s="91">
        <v>0</v>
      </c>
      <c r="I11" s="91">
        <v>0</v>
      </c>
      <c r="J11" s="91">
        <v>0</v>
      </c>
      <c r="K11" s="91">
        <v>0</v>
      </c>
      <c r="L11" s="91">
        <v>0</v>
      </c>
      <c r="M11" s="91">
        <v>0</v>
      </c>
      <c r="N11" s="91">
        <v>0</v>
      </c>
      <c r="O11" s="91">
        <v>0</v>
      </c>
      <c r="P11" s="91">
        <v>0</v>
      </c>
      <c r="Q11" s="91">
        <v>0</v>
      </c>
      <c r="R11" s="91">
        <v>0</v>
      </c>
      <c r="S11" s="91">
        <v>0</v>
      </c>
      <c r="T11" s="91">
        <v>0</v>
      </c>
      <c r="U11" s="91">
        <v>0</v>
      </c>
      <c r="V11" s="91">
        <v>0</v>
      </c>
      <c r="W11" s="91">
        <v>0</v>
      </c>
      <c r="X11" s="91">
        <v>0</v>
      </c>
      <c r="Y11" s="91">
        <v>0</v>
      </c>
      <c r="Z11" s="91">
        <v>0</v>
      </c>
      <c r="AA11" s="91">
        <v>0</v>
      </c>
      <c r="AB11" s="91">
        <v>0</v>
      </c>
      <c r="AC11" s="91">
        <v>0</v>
      </c>
      <c r="AD11" s="91">
        <v>0</v>
      </c>
      <c r="AE11" s="91">
        <v>0</v>
      </c>
      <c r="AF11" s="91">
        <v>0</v>
      </c>
      <c r="AG11" s="91">
        <v>0</v>
      </c>
      <c r="AH11" s="91">
        <v>0</v>
      </c>
      <c r="AI11" s="91">
        <v>0</v>
      </c>
      <c r="AJ11" s="91">
        <v>0</v>
      </c>
      <c r="AK11" s="91">
        <v>0</v>
      </c>
      <c r="AL11" s="91">
        <v>0</v>
      </c>
      <c r="AM11" s="91">
        <v>0</v>
      </c>
      <c r="AN11" s="91">
        <v>0</v>
      </c>
      <c r="AO11" s="91">
        <v>0</v>
      </c>
      <c r="AP11" s="91">
        <v>0</v>
      </c>
      <c r="AQ11" s="91">
        <v>0</v>
      </c>
      <c r="AR11" s="91">
        <v>0</v>
      </c>
      <c r="AS11" s="91">
        <v>0</v>
      </c>
      <c r="AT11" s="91">
        <v>0</v>
      </c>
      <c r="AU11" s="91">
        <v>0</v>
      </c>
      <c r="AV11" s="91">
        <v>0</v>
      </c>
      <c r="AW11" s="91">
        <v>0</v>
      </c>
      <c r="AX11" s="91">
        <v>0</v>
      </c>
      <c r="AY11" s="91">
        <v>0</v>
      </c>
      <c r="AZ11" s="91">
        <v>0</v>
      </c>
      <c r="BA11" s="91">
        <v>0</v>
      </c>
      <c r="BB11" s="91">
        <v>0</v>
      </c>
      <c r="BC11" s="92">
        <v>0</v>
      </c>
      <c r="BD11" s="91">
        <v>0</v>
      </c>
      <c r="BE11" s="91">
        <v>0</v>
      </c>
      <c r="BF11" s="91">
        <v>0</v>
      </c>
      <c r="BG11" s="91">
        <v>0</v>
      </c>
      <c r="BH11" s="91">
        <v>0</v>
      </c>
      <c r="BI11" s="91">
        <v>0</v>
      </c>
    </row>
    <row r="12" spans="1:61" s="26" customFormat="1" outlineLevel="1" x14ac:dyDescent="0.25">
      <c r="A12" s="90" t="s">
        <v>29</v>
      </c>
      <c r="B12" s="91">
        <v>0</v>
      </c>
      <c r="C12" s="91">
        <v>0</v>
      </c>
      <c r="D12" s="91">
        <v>0</v>
      </c>
      <c r="E12" s="91">
        <v>0</v>
      </c>
      <c r="F12" s="91">
        <v>0</v>
      </c>
      <c r="G12" s="91">
        <v>0</v>
      </c>
      <c r="H12" s="91">
        <v>0</v>
      </c>
      <c r="I12" s="91">
        <v>0</v>
      </c>
      <c r="J12" s="91">
        <v>0</v>
      </c>
      <c r="K12" s="91">
        <v>0</v>
      </c>
      <c r="L12" s="91">
        <v>0</v>
      </c>
      <c r="M12" s="91">
        <v>0</v>
      </c>
      <c r="N12" s="91">
        <v>0</v>
      </c>
      <c r="O12" s="91">
        <v>0</v>
      </c>
      <c r="P12" s="91">
        <v>0</v>
      </c>
      <c r="Q12" s="91">
        <v>0</v>
      </c>
      <c r="R12" s="91">
        <v>0</v>
      </c>
      <c r="S12" s="91">
        <v>0</v>
      </c>
      <c r="T12" s="91">
        <v>0</v>
      </c>
      <c r="U12" s="91">
        <v>0</v>
      </c>
      <c r="V12" s="91">
        <v>0</v>
      </c>
      <c r="W12" s="91">
        <v>0</v>
      </c>
      <c r="X12" s="91">
        <v>0</v>
      </c>
      <c r="Y12" s="91">
        <v>0</v>
      </c>
      <c r="Z12" s="91">
        <v>0</v>
      </c>
      <c r="AA12" s="91">
        <v>0</v>
      </c>
      <c r="AB12" s="91">
        <v>0</v>
      </c>
      <c r="AC12" s="91">
        <v>0</v>
      </c>
      <c r="AD12" s="91">
        <v>0</v>
      </c>
      <c r="AE12" s="91">
        <v>0</v>
      </c>
      <c r="AF12" s="91">
        <v>0</v>
      </c>
      <c r="AG12" s="91">
        <v>0</v>
      </c>
      <c r="AH12" s="91">
        <v>0</v>
      </c>
      <c r="AI12" s="91">
        <v>0</v>
      </c>
      <c r="AJ12" s="91">
        <v>0</v>
      </c>
      <c r="AK12" s="91">
        <v>0</v>
      </c>
      <c r="AL12" s="91">
        <v>0</v>
      </c>
      <c r="AM12" s="91">
        <v>0</v>
      </c>
      <c r="AN12" s="91">
        <v>0</v>
      </c>
      <c r="AO12" s="91">
        <v>0</v>
      </c>
      <c r="AP12" s="91">
        <v>0</v>
      </c>
      <c r="AQ12" s="91">
        <v>0</v>
      </c>
      <c r="AR12" s="91">
        <v>1.2206094299999999</v>
      </c>
      <c r="AS12" s="91">
        <v>4.0286941500000006</v>
      </c>
      <c r="AT12" s="91">
        <v>13.792529989999998</v>
      </c>
      <c r="AU12" s="91">
        <v>15.863928059999999</v>
      </c>
      <c r="AV12" s="91">
        <v>16.28191722</v>
      </c>
      <c r="AW12" s="91">
        <v>19.555784489999997</v>
      </c>
      <c r="AX12" s="91">
        <v>2.6090311499999994</v>
      </c>
      <c r="AY12" s="91">
        <v>4.5897832200000011</v>
      </c>
      <c r="AZ12" s="91">
        <v>56.213684339999993</v>
      </c>
      <c r="BA12" s="91">
        <v>66.456917329999996</v>
      </c>
      <c r="BB12" s="91">
        <v>84.377132189999998</v>
      </c>
      <c r="BC12" s="92">
        <v>126.26256481</v>
      </c>
      <c r="BD12" s="91">
        <v>223.94516583999999</v>
      </c>
      <c r="BE12" s="91">
        <v>291.67072776999998</v>
      </c>
      <c r="BF12" s="91">
        <v>381.63121469000004</v>
      </c>
      <c r="BG12" s="91">
        <v>471.55670511</v>
      </c>
      <c r="BH12" s="91">
        <v>594.98494918999995</v>
      </c>
      <c r="BI12" s="91">
        <v>748.36620457000004</v>
      </c>
    </row>
    <row r="13" spans="1:61" s="26" customFormat="1" x14ac:dyDescent="0.25">
      <c r="A13" s="87" t="s">
        <v>15</v>
      </c>
      <c r="B13" s="89">
        <v>-1087.2790361500001</v>
      </c>
      <c r="C13" s="89">
        <v>-1462.9070939999999</v>
      </c>
      <c r="D13" s="89">
        <v>159.34936747</v>
      </c>
      <c r="E13" s="89">
        <v>-27795.102537369999</v>
      </c>
      <c r="F13" s="89">
        <v>-32570.138266040001</v>
      </c>
      <c r="G13" s="89">
        <v>231.55106771000001</v>
      </c>
      <c r="H13" s="89">
        <v>251.04978503999999</v>
      </c>
      <c r="I13" s="89">
        <v>260.76687991</v>
      </c>
      <c r="J13" s="89">
        <v>325.26904344999997</v>
      </c>
      <c r="K13" s="89">
        <v>339.69305364999997</v>
      </c>
      <c r="L13" s="89">
        <v>375.70860979999998</v>
      </c>
      <c r="M13" s="89">
        <v>436.60900886999997</v>
      </c>
      <c r="N13" s="89">
        <v>42.155596670000001</v>
      </c>
      <c r="O13" s="89">
        <v>50.169483470000003</v>
      </c>
      <c r="P13" s="89">
        <v>70.343256359999998</v>
      </c>
      <c r="Q13" s="89">
        <v>119.89143150999999</v>
      </c>
      <c r="R13" s="89">
        <v>163.06950306999997</v>
      </c>
      <c r="S13" s="89">
        <v>197.7010482</v>
      </c>
      <c r="T13" s="89">
        <v>219.56259643999999</v>
      </c>
      <c r="U13" s="89">
        <v>225.03715366</v>
      </c>
      <c r="V13" s="89">
        <v>358.35035694999993</v>
      </c>
      <c r="W13" s="89">
        <v>366.59129128000001</v>
      </c>
      <c r="X13" s="89">
        <v>386.21750567999999</v>
      </c>
      <c r="Y13" s="89">
        <v>396.28139709999999</v>
      </c>
      <c r="Z13" s="89">
        <v>13.07765702</v>
      </c>
      <c r="AA13" s="89">
        <v>42.615294300000002</v>
      </c>
      <c r="AB13" s="89">
        <v>62.225023819999997</v>
      </c>
      <c r="AC13" s="89">
        <v>94.787006680000005</v>
      </c>
      <c r="AD13" s="89">
        <v>148.19103554999998</v>
      </c>
      <c r="AE13" s="89">
        <v>190.75431266999999</v>
      </c>
      <c r="AF13" s="89">
        <v>208.65782499999997</v>
      </c>
      <c r="AG13" s="89">
        <v>364.42091219000002</v>
      </c>
      <c r="AH13" s="89">
        <v>483.3698225</v>
      </c>
      <c r="AI13" s="89">
        <v>502.49218874999997</v>
      </c>
      <c r="AJ13" s="89">
        <v>573.3239876099999</v>
      </c>
      <c r="AK13" s="89">
        <v>484.85107372000004</v>
      </c>
      <c r="AL13" s="89">
        <v>7.6521798100000007</v>
      </c>
      <c r="AM13" s="89">
        <v>100.91688575999999</v>
      </c>
      <c r="AN13" s="89">
        <v>113.00178996</v>
      </c>
      <c r="AO13" s="89">
        <v>197.68565169999999</v>
      </c>
      <c r="AP13" s="89">
        <v>235.36199090999997</v>
      </c>
      <c r="AQ13" s="89">
        <v>248.02546143999999</v>
      </c>
      <c r="AR13" s="89">
        <v>277.25247846000002</v>
      </c>
      <c r="AS13" s="89">
        <v>295.81446849999998</v>
      </c>
      <c r="AT13" s="89">
        <v>417.98358553999998</v>
      </c>
      <c r="AU13" s="89">
        <v>432.41755941000002</v>
      </c>
      <c r="AV13" s="89">
        <v>456.61706828999996</v>
      </c>
      <c r="AW13" s="89">
        <v>473.79444932000001</v>
      </c>
      <c r="AX13" s="88">
        <v>79.847194319999986</v>
      </c>
      <c r="AY13" s="89">
        <v>100.77701510999999</v>
      </c>
      <c r="AZ13" s="89">
        <v>190.82188033</v>
      </c>
      <c r="BA13" s="89">
        <v>210.73049259000001</v>
      </c>
      <c r="BB13" s="89">
        <v>268.47851312</v>
      </c>
      <c r="BC13" s="89">
        <v>295.47978777000003</v>
      </c>
      <c r="BD13" s="89">
        <v>321.97307395000001</v>
      </c>
      <c r="BE13" s="89">
        <v>340.19164945000006</v>
      </c>
      <c r="BF13" s="89">
        <v>461.48205080000002</v>
      </c>
      <c r="BG13" s="89">
        <v>500.16673693000001</v>
      </c>
      <c r="BH13" s="89">
        <v>608.04841462000013</v>
      </c>
      <c r="BI13" s="89">
        <v>633.76439744999993</v>
      </c>
    </row>
    <row r="14" spans="1:61" s="26" customFormat="1" outlineLevel="1" x14ac:dyDescent="0.25">
      <c r="A14" s="90" t="s">
        <v>6</v>
      </c>
      <c r="B14" s="91">
        <v>-1087.2790361500001</v>
      </c>
      <c r="C14" s="91">
        <v>-1462.9070939999999</v>
      </c>
      <c r="D14" s="91">
        <v>159.34936747</v>
      </c>
      <c r="E14" s="91">
        <v>-27795.102537369999</v>
      </c>
      <c r="F14" s="91">
        <v>-32570.138266040001</v>
      </c>
      <c r="G14" s="91">
        <v>231.55106771000001</v>
      </c>
      <c r="H14" s="91">
        <v>251.04978503999999</v>
      </c>
      <c r="I14" s="91">
        <v>260.76687991</v>
      </c>
      <c r="J14" s="91">
        <v>325.26904344999997</v>
      </c>
      <c r="K14" s="91">
        <v>339.69305364999997</v>
      </c>
      <c r="L14" s="91">
        <v>375.70860979999998</v>
      </c>
      <c r="M14" s="91">
        <v>432.84737038999998</v>
      </c>
      <c r="N14" s="91">
        <v>42.176154189999998</v>
      </c>
      <c r="O14" s="91">
        <v>50.19004099</v>
      </c>
      <c r="P14" s="91">
        <v>70.363813879999995</v>
      </c>
      <c r="Q14" s="91">
        <v>91.50110853999999</v>
      </c>
      <c r="R14" s="91">
        <v>134.39181113999999</v>
      </c>
      <c r="S14" s="91">
        <v>168.68353793</v>
      </c>
      <c r="T14" s="91">
        <v>190.50633395</v>
      </c>
      <c r="U14" s="91">
        <v>194.02878525</v>
      </c>
      <c r="V14" s="91">
        <v>326.80775903999995</v>
      </c>
      <c r="W14" s="91">
        <v>334.47907249000002</v>
      </c>
      <c r="X14" s="91">
        <v>354.10528689</v>
      </c>
      <c r="Y14" s="91">
        <v>363.50941709</v>
      </c>
      <c r="Z14" s="91">
        <v>13.07765702</v>
      </c>
      <c r="AA14" s="91">
        <v>42.196750200000004</v>
      </c>
      <c r="AB14" s="91">
        <v>61.523069319999998</v>
      </c>
      <c r="AC14" s="91">
        <v>70.776293080000002</v>
      </c>
      <c r="AD14" s="91">
        <v>123.97987413</v>
      </c>
      <c r="AE14" s="91">
        <v>166.20793845</v>
      </c>
      <c r="AF14" s="91">
        <v>183.97390690999998</v>
      </c>
      <c r="AG14" s="91">
        <v>338.27426760000003</v>
      </c>
      <c r="AH14" s="91">
        <v>457.22317791</v>
      </c>
      <c r="AI14" s="91">
        <v>474.43985630999998</v>
      </c>
      <c r="AJ14" s="91">
        <v>544.71670606999999</v>
      </c>
      <c r="AK14" s="91">
        <v>453.41087305000002</v>
      </c>
      <c r="AL14" s="91">
        <v>7.2431226100000003</v>
      </c>
      <c r="AM14" s="91">
        <v>100.57240475999998</v>
      </c>
      <c r="AN14" s="91">
        <v>111.49113122</v>
      </c>
      <c r="AO14" s="91">
        <v>172.49144812</v>
      </c>
      <c r="AP14" s="91">
        <v>210.39064993</v>
      </c>
      <c r="AQ14" s="91">
        <v>222.65101440999999</v>
      </c>
      <c r="AR14" s="91">
        <v>250.39798143000002</v>
      </c>
      <c r="AS14" s="91">
        <v>267.52340647</v>
      </c>
      <c r="AT14" s="91">
        <v>389.61888819000001</v>
      </c>
      <c r="AU14" s="91">
        <v>403.35124481000003</v>
      </c>
      <c r="AV14" s="91">
        <v>426.81557347</v>
      </c>
      <c r="AW14" s="91">
        <v>442.12018612000003</v>
      </c>
      <c r="AX14" s="91">
        <v>79.493610319999988</v>
      </c>
      <c r="AY14" s="91">
        <v>98.439417109999994</v>
      </c>
      <c r="AZ14" s="92">
        <v>165.63407015999999</v>
      </c>
      <c r="BA14" s="92">
        <v>207.98997460000001</v>
      </c>
      <c r="BB14" s="92">
        <v>239.99514941000001</v>
      </c>
      <c r="BC14" s="92">
        <v>266.62919686000004</v>
      </c>
      <c r="BD14" s="91">
        <v>292.88543493999998</v>
      </c>
      <c r="BE14" s="91">
        <v>308.06444896000005</v>
      </c>
      <c r="BF14" s="91">
        <v>427.11032900999999</v>
      </c>
      <c r="BG14" s="91">
        <v>461.04712725000002</v>
      </c>
      <c r="BH14" s="91">
        <v>568.92880494000008</v>
      </c>
      <c r="BI14" s="91">
        <v>593.63647951999997</v>
      </c>
    </row>
    <row r="15" spans="1:61" s="26" customFormat="1" outlineLevel="1" x14ac:dyDescent="0.25">
      <c r="A15" s="90" t="s">
        <v>31</v>
      </c>
      <c r="B15" s="91">
        <v>0</v>
      </c>
      <c r="C15" s="91">
        <v>0</v>
      </c>
      <c r="D15" s="91">
        <v>0</v>
      </c>
      <c r="E15" s="91">
        <v>0</v>
      </c>
      <c r="F15" s="91">
        <v>0</v>
      </c>
      <c r="G15" s="91">
        <v>0</v>
      </c>
      <c r="H15" s="91">
        <v>0</v>
      </c>
      <c r="I15" s="91">
        <v>0</v>
      </c>
      <c r="J15" s="91">
        <v>0</v>
      </c>
      <c r="K15" s="91">
        <v>0</v>
      </c>
      <c r="L15" s="91">
        <v>0</v>
      </c>
      <c r="M15" s="91">
        <v>0</v>
      </c>
      <c r="N15" s="91">
        <v>0</v>
      </c>
      <c r="O15" s="91">
        <v>0</v>
      </c>
      <c r="P15" s="91">
        <v>0</v>
      </c>
      <c r="Q15" s="91">
        <v>19.955154820000001</v>
      </c>
      <c r="R15" s="91">
        <v>19.955154820000001</v>
      </c>
      <c r="S15" s="91">
        <v>19.955115960000001</v>
      </c>
      <c r="T15" s="91">
        <v>19.955115960000001</v>
      </c>
      <c r="U15" s="91">
        <v>20.9504555</v>
      </c>
      <c r="V15" s="91">
        <v>20.9504555</v>
      </c>
      <c r="W15" s="91">
        <v>20.9504555</v>
      </c>
      <c r="X15" s="91">
        <v>20.9504555</v>
      </c>
      <c r="Y15" s="91">
        <v>20.9504555</v>
      </c>
      <c r="Z15" s="91">
        <v>0</v>
      </c>
      <c r="AA15" s="91">
        <v>0</v>
      </c>
      <c r="AB15" s="91">
        <v>0</v>
      </c>
      <c r="AC15" s="91">
        <v>23.308759100000003</v>
      </c>
      <c r="AD15" s="91">
        <v>22.405959719999998</v>
      </c>
      <c r="AE15" s="91">
        <v>22.405959719999998</v>
      </c>
      <c r="AF15" s="91">
        <v>22.405959719999998</v>
      </c>
      <c r="AG15" s="91">
        <v>22.405959719999998</v>
      </c>
      <c r="AH15" s="91">
        <v>22.405959719999998</v>
      </c>
      <c r="AI15" s="91">
        <v>22.405959719999998</v>
      </c>
      <c r="AJ15" s="91">
        <v>22.405959719999998</v>
      </c>
      <c r="AK15" s="91">
        <v>22.405959719999998</v>
      </c>
      <c r="AL15" s="91">
        <v>0</v>
      </c>
      <c r="AM15" s="91">
        <v>0</v>
      </c>
      <c r="AN15" s="91">
        <v>0</v>
      </c>
      <c r="AO15" s="91">
        <v>22.31187018</v>
      </c>
      <c r="AP15" s="91">
        <v>22.089007579999997</v>
      </c>
      <c r="AQ15" s="91">
        <v>22.089007579999997</v>
      </c>
      <c r="AR15" s="91">
        <v>22.089007579999997</v>
      </c>
      <c r="AS15" s="91">
        <v>22.089007579999997</v>
      </c>
      <c r="AT15" s="91">
        <v>22.089007579999997</v>
      </c>
      <c r="AU15" s="91">
        <v>22.089007579999997</v>
      </c>
      <c r="AV15" s="91">
        <v>22.089007579999997</v>
      </c>
      <c r="AW15" s="91">
        <v>22.089007579999997</v>
      </c>
      <c r="AX15" s="91">
        <v>0</v>
      </c>
      <c r="AY15" s="91">
        <v>0</v>
      </c>
      <c r="AZ15" s="92">
        <v>22.447292179999998</v>
      </c>
      <c r="BA15" s="92">
        <v>0</v>
      </c>
      <c r="BB15" s="92">
        <v>22.513009719999999</v>
      </c>
      <c r="BC15" s="92">
        <v>22.513009719999999</v>
      </c>
      <c r="BD15" s="91">
        <v>22.513009719999999</v>
      </c>
      <c r="BE15" s="91">
        <v>22.513009719999999</v>
      </c>
      <c r="BF15" s="91">
        <v>22.513009719999999</v>
      </c>
      <c r="BG15" s="91">
        <v>22.513009719999999</v>
      </c>
      <c r="BH15" s="91">
        <v>22.513009719999999</v>
      </c>
      <c r="BI15" s="91">
        <v>22.513009719999999</v>
      </c>
    </row>
    <row r="16" spans="1:61" s="26" customFormat="1" outlineLevel="1" x14ac:dyDescent="0.25">
      <c r="A16" s="90" t="s">
        <v>7</v>
      </c>
      <c r="B16" s="91">
        <v>0</v>
      </c>
      <c r="C16" s="91">
        <v>0</v>
      </c>
      <c r="D16" s="91">
        <v>0</v>
      </c>
      <c r="E16" s="91">
        <v>0</v>
      </c>
      <c r="F16" s="91">
        <v>0</v>
      </c>
      <c r="G16" s="91">
        <v>0</v>
      </c>
      <c r="H16" s="91">
        <v>0</v>
      </c>
      <c r="I16" s="91">
        <v>0</v>
      </c>
      <c r="J16" s="91">
        <v>0</v>
      </c>
      <c r="K16" s="91">
        <v>0</v>
      </c>
      <c r="L16" s="91">
        <v>0</v>
      </c>
      <c r="M16" s="91">
        <v>3.7616384799999998</v>
      </c>
      <c r="N16" s="91">
        <v>-2.0557519999999999E-2</v>
      </c>
      <c r="O16" s="91">
        <v>-2.0557519999999999E-2</v>
      </c>
      <c r="P16" s="91">
        <v>-2.0557519999999999E-2</v>
      </c>
      <c r="Q16" s="91">
        <v>8.4351681500000009</v>
      </c>
      <c r="R16" s="91">
        <v>8.7225371100000011</v>
      </c>
      <c r="S16" s="91">
        <v>9.0623943100000002</v>
      </c>
      <c r="T16" s="91">
        <v>9.1011465300000012</v>
      </c>
      <c r="U16" s="91">
        <v>10.057912910000001</v>
      </c>
      <c r="V16" s="91">
        <v>10.592142410000001</v>
      </c>
      <c r="W16" s="91">
        <v>11.161763290000001</v>
      </c>
      <c r="X16" s="91">
        <v>11.161763290000001</v>
      </c>
      <c r="Y16" s="91">
        <v>11.82152451</v>
      </c>
      <c r="Z16" s="91">
        <v>0</v>
      </c>
      <c r="AA16" s="91">
        <v>0.41854409999999997</v>
      </c>
      <c r="AB16" s="91">
        <v>0.70195450000000004</v>
      </c>
      <c r="AC16" s="91">
        <v>0.70195450000000004</v>
      </c>
      <c r="AD16" s="91">
        <v>1.8052017</v>
      </c>
      <c r="AE16" s="91">
        <v>2.1404144999999999</v>
      </c>
      <c r="AF16" s="91">
        <v>2.2779583699999999</v>
      </c>
      <c r="AG16" s="91">
        <v>3.7406848699999999</v>
      </c>
      <c r="AH16" s="91">
        <v>3.7406848699999999</v>
      </c>
      <c r="AI16" s="91">
        <v>5.6463727199999996</v>
      </c>
      <c r="AJ16" s="91">
        <v>6.2013218200000004</v>
      </c>
      <c r="AK16" s="91">
        <v>9.0342409499999992</v>
      </c>
      <c r="AL16" s="91">
        <v>0.40905720000000001</v>
      </c>
      <c r="AM16" s="91">
        <v>0.34448099999999998</v>
      </c>
      <c r="AN16" s="91">
        <v>1.51065874</v>
      </c>
      <c r="AO16" s="91">
        <v>2.8823333999999998</v>
      </c>
      <c r="AP16" s="91">
        <v>2.8823333999999998</v>
      </c>
      <c r="AQ16" s="91">
        <v>3.2854394500000001</v>
      </c>
      <c r="AR16" s="91">
        <v>4.7654894500000005</v>
      </c>
      <c r="AS16" s="91">
        <v>6.2020544500000003</v>
      </c>
      <c r="AT16" s="91">
        <v>6.2756897699999996</v>
      </c>
      <c r="AU16" s="91">
        <v>6.9773070199999996</v>
      </c>
      <c r="AV16" s="91">
        <v>7.7124872400000006</v>
      </c>
      <c r="AW16" s="91">
        <v>9.5852556199999999</v>
      </c>
      <c r="AX16" s="91">
        <v>0.35358400000000001</v>
      </c>
      <c r="AY16" s="91">
        <v>2.3375979999999998</v>
      </c>
      <c r="AZ16" s="92">
        <v>2.7405179900000003</v>
      </c>
      <c r="BA16" s="92">
        <v>2.7405179899999998</v>
      </c>
      <c r="BB16" s="92">
        <v>5.9703539900000004</v>
      </c>
      <c r="BC16" s="92">
        <v>6.3375811900000008</v>
      </c>
      <c r="BD16" s="91">
        <v>6.5746292899999998</v>
      </c>
      <c r="BE16" s="91">
        <v>9.6141907700000004</v>
      </c>
      <c r="BF16" s="91">
        <v>11.858712070000001</v>
      </c>
      <c r="BG16" s="91">
        <v>16.60659996</v>
      </c>
      <c r="BH16" s="91">
        <v>16.60659996</v>
      </c>
      <c r="BI16" s="91">
        <v>17.614908209999999</v>
      </c>
    </row>
    <row r="17" spans="1:61" s="26" customFormat="1" outlineLevel="1" x14ac:dyDescent="0.25">
      <c r="A17" s="117" t="s">
        <v>141</v>
      </c>
      <c r="B17" s="91">
        <v>0</v>
      </c>
      <c r="C17" s="91">
        <v>0</v>
      </c>
      <c r="D17" s="91">
        <v>0</v>
      </c>
      <c r="E17" s="91">
        <v>0</v>
      </c>
      <c r="F17" s="91">
        <v>0</v>
      </c>
      <c r="G17" s="91">
        <v>0</v>
      </c>
      <c r="H17" s="91">
        <v>0</v>
      </c>
      <c r="I17" s="91">
        <v>0</v>
      </c>
      <c r="J17" s="91">
        <v>0</v>
      </c>
      <c r="K17" s="91">
        <v>0</v>
      </c>
      <c r="L17" s="91">
        <v>0</v>
      </c>
      <c r="M17" s="91">
        <v>0</v>
      </c>
      <c r="N17" s="91">
        <v>0</v>
      </c>
      <c r="O17" s="91">
        <v>0</v>
      </c>
      <c r="P17" s="91">
        <v>0</v>
      </c>
      <c r="Q17" s="91">
        <v>0</v>
      </c>
      <c r="R17" s="91">
        <v>0</v>
      </c>
      <c r="S17" s="91">
        <v>0</v>
      </c>
      <c r="T17" s="91">
        <v>0</v>
      </c>
      <c r="U17" s="91">
        <v>0</v>
      </c>
      <c r="V17" s="91">
        <v>0</v>
      </c>
      <c r="W17" s="91">
        <v>0</v>
      </c>
      <c r="X17" s="91">
        <v>0</v>
      </c>
      <c r="Y17" s="91">
        <v>0</v>
      </c>
      <c r="Z17" s="91">
        <v>0</v>
      </c>
      <c r="AA17" s="91">
        <v>0</v>
      </c>
      <c r="AB17" s="91">
        <v>0</v>
      </c>
      <c r="AC17" s="91">
        <v>0</v>
      </c>
      <c r="AD17" s="91">
        <v>0</v>
      </c>
      <c r="AE17" s="91">
        <v>0</v>
      </c>
      <c r="AF17" s="91">
        <v>0</v>
      </c>
      <c r="AG17" s="91">
        <v>0</v>
      </c>
      <c r="AH17" s="91">
        <v>0</v>
      </c>
      <c r="AI17" s="91">
        <v>0</v>
      </c>
      <c r="AJ17" s="91">
        <v>0</v>
      </c>
      <c r="AK17" s="91">
        <v>0</v>
      </c>
      <c r="AL17" s="91">
        <v>0</v>
      </c>
      <c r="AM17" s="91">
        <v>0</v>
      </c>
      <c r="AN17" s="91">
        <v>0</v>
      </c>
      <c r="AO17" s="91">
        <v>0</v>
      </c>
      <c r="AP17" s="91">
        <v>0</v>
      </c>
      <c r="AQ17" s="91">
        <v>0</v>
      </c>
      <c r="AR17" s="91">
        <v>0</v>
      </c>
      <c r="AS17" s="91">
        <v>0</v>
      </c>
      <c r="AT17" s="91">
        <v>0</v>
      </c>
      <c r="AU17" s="91">
        <v>0</v>
      </c>
      <c r="AV17" s="91">
        <v>0</v>
      </c>
      <c r="AW17" s="91">
        <v>0</v>
      </c>
      <c r="AX17" s="91">
        <v>0</v>
      </c>
      <c r="AY17" s="91">
        <v>0</v>
      </c>
      <c r="AZ17" s="92">
        <v>0</v>
      </c>
      <c r="BA17" s="92">
        <v>0</v>
      </c>
      <c r="BB17" s="92">
        <v>0</v>
      </c>
      <c r="BC17" s="92">
        <v>0</v>
      </c>
      <c r="BD17" s="91">
        <v>0</v>
      </c>
      <c r="BE17" s="91">
        <v>0</v>
      </c>
      <c r="BF17" s="91">
        <v>0</v>
      </c>
      <c r="BG17" s="91">
        <v>0</v>
      </c>
      <c r="BH17" s="91">
        <v>0</v>
      </c>
      <c r="BI17" s="91">
        <v>0</v>
      </c>
    </row>
    <row r="18" spans="1:61" s="26" customFormat="1" outlineLevel="1" x14ac:dyDescent="0.25">
      <c r="A18" s="90" t="s">
        <v>13</v>
      </c>
      <c r="B18" s="91">
        <v>0</v>
      </c>
      <c r="C18" s="91">
        <v>0</v>
      </c>
      <c r="D18" s="91">
        <v>0</v>
      </c>
      <c r="E18" s="91">
        <v>0</v>
      </c>
      <c r="F18" s="91">
        <v>0</v>
      </c>
      <c r="G18" s="91">
        <v>0</v>
      </c>
      <c r="H18" s="91">
        <v>0</v>
      </c>
      <c r="I18" s="91">
        <v>0</v>
      </c>
      <c r="J18" s="91">
        <v>0</v>
      </c>
      <c r="K18" s="91">
        <v>0</v>
      </c>
      <c r="L18" s="91">
        <v>0</v>
      </c>
      <c r="M18" s="91">
        <v>0</v>
      </c>
      <c r="N18" s="91">
        <v>0</v>
      </c>
      <c r="O18" s="91">
        <v>0</v>
      </c>
      <c r="P18" s="91">
        <v>0</v>
      </c>
      <c r="Q18" s="91">
        <v>0</v>
      </c>
      <c r="R18" s="91">
        <v>0</v>
      </c>
      <c r="S18" s="91">
        <v>0</v>
      </c>
      <c r="T18" s="91">
        <v>0</v>
      </c>
      <c r="U18" s="91">
        <v>0</v>
      </c>
      <c r="V18" s="91">
        <v>0</v>
      </c>
      <c r="W18" s="91">
        <v>0</v>
      </c>
      <c r="X18" s="91">
        <v>0</v>
      </c>
      <c r="Y18" s="91">
        <v>0</v>
      </c>
      <c r="Z18" s="91">
        <v>0</v>
      </c>
      <c r="AA18" s="91">
        <v>0</v>
      </c>
      <c r="AB18" s="91">
        <v>0</v>
      </c>
      <c r="AC18" s="91">
        <v>0</v>
      </c>
      <c r="AD18" s="91">
        <v>0</v>
      </c>
      <c r="AE18" s="91">
        <v>0</v>
      </c>
      <c r="AF18" s="91">
        <v>0</v>
      </c>
      <c r="AG18" s="91">
        <v>0</v>
      </c>
      <c r="AH18" s="91">
        <v>0</v>
      </c>
      <c r="AI18" s="91">
        <v>0</v>
      </c>
      <c r="AJ18" s="91">
        <v>0</v>
      </c>
      <c r="AK18" s="91">
        <v>0</v>
      </c>
      <c r="AL18" s="91">
        <v>0</v>
      </c>
      <c r="AM18" s="91">
        <v>0</v>
      </c>
      <c r="AN18" s="91">
        <v>0</v>
      </c>
      <c r="AO18" s="91">
        <v>0</v>
      </c>
      <c r="AP18" s="91">
        <v>0</v>
      </c>
      <c r="AQ18" s="91">
        <v>0</v>
      </c>
      <c r="AR18" s="91">
        <v>0</v>
      </c>
      <c r="AS18" s="91">
        <v>0</v>
      </c>
      <c r="AT18" s="91">
        <v>0</v>
      </c>
      <c r="AU18" s="91">
        <v>0</v>
      </c>
      <c r="AV18" s="91">
        <v>0</v>
      </c>
      <c r="AW18" s="91">
        <v>0</v>
      </c>
      <c r="AX18" s="91">
        <v>0</v>
      </c>
      <c r="AY18" s="91">
        <v>0</v>
      </c>
      <c r="AZ18" s="92">
        <v>0</v>
      </c>
      <c r="BA18" s="92">
        <v>0</v>
      </c>
      <c r="BB18" s="92">
        <v>0</v>
      </c>
      <c r="BC18" s="92">
        <v>0</v>
      </c>
      <c r="BD18" s="91">
        <v>0</v>
      </c>
      <c r="BE18" s="91">
        <v>0</v>
      </c>
      <c r="BF18" s="91">
        <v>0</v>
      </c>
      <c r="BG18" s="91">
        <v>0</v>
      </c>
      <c r="BH18" s="91">
        <v>0</v>
      </c>
      <c r="BI18" s="91">
        <v>0</v>
      </c>
    </row>
    <row r="19" spans="1:61" s="26" customFormat="1" outlineLevel="1" x14ac:dyDescent="0.25">
      <c r="A19" s="90" t="str">
        <f>+A11</f>
        <v>Aseguradora Sagicor Costa Rica</v>
      </c>
      <c r="B19" s="91">
        <v>0</v>
      </c>
      <c r="C19" s="91">
        <v>0</v>
      </c>
      <c r="D19" s="91">
        <v>0</v>
      </c>
      <c r="E19" s="91">
        <v>0</v>
      </c>
      <c r="F19" s="91">
        <v>0</v>
      </c>
      <c r="G19" s="91">
        <v>0</v>
      </c>
      <c r="H19" s="91">
        <v>0</v>
      </c>
      <c r="I19" s="91">
        <v>0</v>
      </c>
      <c r="J19" s="91">
        <v>0</v>
      </c>
      <c r="K19" s="91">
        <v>0</v>
      </c>
      <c r="L19" s="91">
        <v>0</v>
      </c>
      <c r="M19" s="91">
        <v>0</v>
      </c>
      <c r="N19" s="91">
        <v>0</v>
      </c>
      <c r="O19" s="91">
        <v>0</v>
      </c>
      <c r="P19" s="91">
        <v>0</v>
      </c>
      <c r="Q19" s="91">
        <v>0</v>
      </c>
      <c r="R19" s="91">
        <v>0</v>
      </c>
      <c r="S19" s="91">
        <v>0</v>
      </c>
      <c r="T19" s="91">
        <v>0</v>
      </c>
      <c r="U19" s="91">
        <v>0</v>
      </c>
      <c r="V19" s="91">
        <v>0</v>
      </c>
      <c r="W19" s="91">
        <v>0</v>
      </c>
      <c r="X19" s="91">
        <v>0</v>
      </c>
      <c r="Y19" s="91">
        <v>0</v>
      </c>
      <c r="Z19" s="91">
        <v>0</v>
      </c>
      <c r="AA19" s="91">
        <v>0</v>
      </c>
      <c r="AB19" s="91">
        <v>0</v>
      </c>
      <c r="AC19" s="91">
        <v>0</v>
      </c>
      <c r="AD19" s="91">
        <v>0</v>
      </c>
      <c r="AE19" s="91">
        <v>0</v>
      </c>
      <c r="AF19" s="91">
        <v>0</v>
      </c>
      <c r="AG19" s="91">
        <v>0</v>
      </c>
      <c r="AH19" s="91">
        <v>0</v>
      </c>
      <c r="AI19" s="91">
        <v>0</v>
      </c>
      <c r="AJ19" s="91">
        <v>0</v>
      </c>
      <c r="AK19" s="91">
        <v>0</v>
      </c>
      <c r="AL19" s="91">
        <v>0</v>
      </c>
      <c r="AM19" s="91">
        <v>0</v>
      </c>
      <c r="AN19" s="91">
        <v>0</v>
      </c>
      <c r="AO19" s="91">
        <v>0</v>
      </c>
      <c r="AP19" s="91">
        <v>0</v>
      </c>
      <c r="AQ19" s="91">
        <v>0</v>
      </c>
      <c r="AR19" s="91">
        <v>0</v>
      </c>
      <c r="AS19" s="91">
        <v>0</v>
      </c>
      <c r="AT19" s="91">
        <v>0</v>
      </c>
      <c r="AU19" s="91">
        <v>0</v>
      </c>
      <c r="AV19" s="91">
        <v>0</v>
      </c>
      <c r="AW19" s="91">
        <v>0</v>
      </c>
      <c r="AX19" s="91">
        <v>0</v>
      </c>
      <c r="AY19" s="91">
        <v>0</v>
      </c>
      <c r="AZ19" s="92">
        <v>0</v>
      </c>
      <c r="BA19" s="92">
        <v>0</v>
      </c>
      <c r="BB19" s="92">
        <v>0</v>
      </c>
      <c r="BC19" s="92">
        <v>0</v>
      </c>
      <c r="BD19" s="91">
        <v>0</v>
      </c>
      <c r="BE19" s="91">
        <v>0</v>
      </c>
      <c r="BF19" s="91">
        <v>0</v>
      </c>
      <c r="BG19" s="91">
        <v>0</v>
      </c>
      <c r="BH19" s="91">
        <v>0</v>
      </c>
      <c r="BI19" s="91">
        <v>0</v>
      </c>
    </row>
    <row r="20" spans="1:61" s="26" customFormat="1" outlineLevel="1" x14ac:dyDescent="0.25">
      <c r="A20" s="90" t="s">
        <v>29</v>
      </c>
      <c r="B20" s="91">
        <v>0</v>
      </c>
      <c r="C20" s="91">
        <v>0</v>
      </c>
      <c r="D20" s="91">
        <v>0</v>
      </c>
      <c r="E20" s="91">
        <v>0</v>
      </c>
      <c r="F20" s="91">
        <v>0</v>
      </c>
      <c r="G20" s="91">
        <v>0</v>
      </c>
      <c r="H20" s="91">
        <v>0</v>
      </c>
      <c r="I20" s="91">
        <v>0</v>
      </c>
      <c r="J20" s="91">
        <v>0</v>
      </c>
      <c r="K20" s="91">
        <v>0</v>
      </c>
      <c r="L20" s="91">
        <v>0</v>
      </c>
      <c r="M20" s="91">
        <v>0</v>
      </c>
      <c r="N20" s="91">
        <v>0</v>
      </c>
      <c r="O20" s="91">
        <v>0</v>
      </c>
      <c r="P20" s="91">
        <v>0</v>
      </c>
      <c r="Q20" s="91">
        <v>0</v>
      </c>
      <c r="R20" s="91">
        <v>0</v>
      </c>
      <c r="S20" s="91">
        <v>0</v>
      </c>
      <c r="T20" s="91">
        <v>0</v>
      </c>
      <c r="U20" s="91">
        <v>0</v>
      </c>
      <c r="V20" s="91">
        <v>0</v>
      </c>
      <c r="W20" s="91">
        <v>0</v>
      </c>
      <c r="X20" s="91">
        <v>0</v>
      </c>
      <c r="Y20" s="91">
        <v>0</v>
      </c>
      <c r="Z20" s="91">
        <v>0</v>
      </c>
      <c r="AA20" s="91">
        <v>0</v>
      </c>
      <c r="AB20" s="91">
        <v>0</v>
      </c>
      <c r="AC20" s="91">
        <v>0</v>
      </c>
      <c r="AD20" s="91">
        <v>0</v>
      </c>
      <c r="AE20" s="91">
        <v>0</v>
      </c>
      <c r="AF20" s="91">
        <v>0</v>
      </c>
      <c r="AG20" s="91">
        <v>0</v>
      </c>
      <c r="AH20" s="91">
        <v>0</v>
      </c>
      <c r="AI20" s="91">
        <v>0</v>
      </c>
      <c r="AJ20" s="91">
        <v>0</v>
      </c>
      <c r="AK20" s="91">
        <v>0</v>
      </c>
      <c r="AL20" s="91">
        <v>0</v>
      </c>
      <c r="AM20" s="91">
        <v>0</v>
      </c>
      <c r="AN20" s="91">
        <v>0</v>
      </c>
      <c r="AO20" s="91">
        <v>0</v>
      </c>
      <c r="AP20" s="91">
        <v>0</v>
      </c>
      <c r="AQ20" s="91">
        <v>0</v>
      </c>
      <c r="AR20" s="91">
        <v>0</v>
      </c>
      <c r="AS20" s="91">
        <v>0</v>
      </c>
      <c r="AT20" s="91">
        <v>0</v>
      </c>
      <c r="AU20" s="91">
        <v>0</v>
      </c>
      <c r="AV20" s="91">
        <v>0</v>
      </c>
      <c r="AW20" s="91">
        <v>0</v>
      </c>
      <c r="AX20" s="91">
        <v>0</v>
      </c>
      <c r="AY20" s="91">
        <v>0</v>
      </c>
      <c r="AZ20" s="92">
        <v>0</v>
      </c>
      <c r="BA20" s="92">
        <v>0</v>
      </c>
      <c r="BB20" s="92">
        <v>0</v>
      </c>
      <c r="BC20" s="92">
        <v>0</v>
      </c>
      <c r="BD20" s="91">
        <v>0</v>
      </c>
      <c r="BE20" s="91">
        <v>0</v>
      </c>
      <c r="BF20" s="91">
        <v>0</v>
      </c>
      <c r="BG20" s="91">
        <v>0</v>
      </c>
      <c r="BH20" s="91">
        <v>0</v>
      </c>
      <c r="BI20" s="91">
        <v>0</v>
      </c>
    </row>
    <row r="21" spans="1:61" s="26" customFormat="1" x14ac:dyDescent="0.25">
      <c r="A21" s="87" t="s">
        <v>16</v>
      </c>
      <c r="B21" s="89">
        <v>16.935841100000001</v>
      </c>
      <c r="C21" s="89">
        <v>161.13264212000001</v>
      </c>
      <c r="D21" s="89">
        <v>309.4380936</v>
      </c>
      <c r="E21" s="89">
        <v>373.03038960999999</v>
      </c>
      <c r="F21" s="89">
        <v>444.30436161</v>
      </c>
      <c r="G21" s="89">
        <v>442.44617415000005</v>
      </c>
      <c r="H21" s="89">
        <v>481.65500474999999</v>
      </c>
      <c r="I21" s="89">
        <v>611.90149612000005</v>
      </c>
      <c r="J21" s="89">
        <v>665.10702890000005</v>
      </c>
      <c r="K21" s="89">
        <v>666.63335448999999</v>
      </c>
      <c r="L21" s="89">
        <v>759.58635459000004</v>
      </c>
      <c r="M21" s="89">
        <v>797.02555797000002</v>
      </c>
      <c r="N21" s="89">
        <v>933.80103694000002</v>
      </c>
      <c r="O21" s="89">
        <v>1297.2629267899999</v>
      </c>
      <c r="P21" s="89">
        <v>1389.89125618</v>
      </c>
      <c r="Q21" s="89">
        <v>653.60959701000002</v>
      </c>
      <c r="R21" s="89">
        <v>525.52571020999994</v>
      </c>
      <c r="S21" s="89">
        <v>629.39651581999999</v>
      </c>
      <c r="T21" s="89">
        <v>613.14367832000005</v>
      </c>
      <c r="U21" s="89">
        <v>728.55094999999994</v>
      </c>
      <c r="V21" s="89">
        <v>784.04799289999994</v>
      </c>
      <c r="W21" s="89">
        <v>816.59031670000002</v>
      </c>
      <c r="X21" s="89">
        <v>885.69853582000007</v>
      </c>
      <c r="Y21" s="89">
        <v>947.76532277000001</v>
      </c>
      <c r="Z21" s="89">
        <v>35.272530129999993</v>
      </c>
      <c r="AA21" s="89">
        <v>320.70422033999995</v>
      </c>
      <c r="AB21" s="89">
        <v>370.57045349999999</v>
      </c>
      <c r="AC21" s="89">
        <v>354.85411343999999</v>
      </c>
      <c r="AD21" s="89">
        <v>375.13726606</v>
      </c>
      <c r="AE21" s="89">
        <v>397.51966964999997</v>
      </c>
      <c r="AF21" s="89">
        <v>421.90399788000002</v>
      </c>
      <c r="AG21" s="89">
        <v>645.07595165000009</v>
      </c>
      <c r="AH21" s="89">
        <v>715.51738795999995</v>
      </c>
      <c r="AI21" s="89">
        <v>749.40375370000004</v>
      </c>
      <c r="AJ21" s="89">
        <v>829.90120198</v>
      </c>
      <c r="AK21" s="89">
        <v>854.31325088999995</v>
      </c>
      <c r="AL21" s="89">
        <v>33.736077420000001</v>
      </c>
      <c r="AM21" s="89">
        <v>273.95300243000003</v>
      </c>
      <c r="AN21" s="89">
        <v>304.18113035000005</v>
      </c>
      <c r="AO21" s="89">
        <v>352.96021870999999</v>
      </c>
      <c r="AP21" s="89">
        <v>522.40573849999998</v>
      </c>
      <c r="AQ21" s="89">
        <v>522.2429386</v>
      </c>
      <c r="AR21" s="89">
        <v>552.75435676999996</v>
      </c>
      <c r="AS21" s="89">
        <v>796.48709679000001</v>
      </c>
      <c r="AT21" s="89">
        <v>843.40302477</v>
      </c>
      <c r="AU21" s="89">
        <v>868.70119053999997</v>
      </c>
      <c r="AV21" s="89">
        <v>914.63029508</v>
      </c>
      <c r="AW21" s="89">
        <v>982.69513012999994</v>
      </c>
      <c r="AX21" s="88">
        <v>276.00595519999996</v>
      </c>
      <c r="AY21" s="89">
        <v>295.33626924000004</v>
      </c>
      <c r="AZ21" s="89">
        <v>428.35507491999999</v>
      </c>
      <c r="BA21" s="89">
        <v>472.07184489999997</v>
      </c>
      <c r="BB21" s="89">
        <v>574.84257392000006</v>
      </c>
      <c r="BC21" s="89">
        <v>587.63136400999997</v>
      </c>
      <c r="BD21" s="89">
        <v>807.78103170000009</v>
      </c>
      <c r="BE21" s="89">
        <v>896.73185243000012</v>
      </c>
      <c r="BF21" s="89">
        <v>942.49062619000006</v>
      </c>
      <c r="BG21" s="89">
        <v>991.30181161999997</v>
      </c>
      <c r="BH21" s="89">
        <v>1005.96447512</v>
      </c>
      <c r="BI21" s="89">
        <v>1088.96938484</v>
      </c>
    </row>
    <row r="22" spans="1:61" s="26" customFormat="1" outlineLevel="1" x14ac:dyDescent="0.25">
      <c r="A22" s="90" t="s">
        <v>6</v>
      </c>
      <c r="B22" s="91">
        <v>16.935841100000001</v>
      </c>
      <c r="C22" s="91">
        <v>161.13264212000001</v>
      </c>
      <c r="D22" s="91">
        <v>309.4380936</v>
      </c>
      <c r="E22" s="91">
        <v>373.03038960999999</v>
      </c>
      <c r="F22" s="91">
        <v>444.30436161</v>
      </c>
      <c r="G22" s="91">
        <v>442.44617415000005</v>
      </c>
      <c r="H22" s="91">
        <v>481.65500474999999</v>
      </c>
      <c r="I22" s="91">
        <v>611.90149612000005</v>
      </c>
      <c r="J22" s="91">
        <v>665.10702890000005</v>
      </c>
      <c r="K22" s="91">
        <v>666.63335448999999</v>
      </c>
      <c r="L22" s="91">
        <v>759.58635459000004</v>
      </c>
      <c r="M22" s="91">
        <v>797.02555797000002</v>
      </c>
      <c r="N22" s="91">
        <v>933.80103694000002</v>
      </c>
      <c r="O22" s="91">
        <v>1297.2629267899999</v>
      </c>
      <c r="P22" s="91">
        <v>1389.89125618</v>
      </c>
      <c r="Q22" s="91">
        <v>653.60959701000002</v>
      </c>
      <c r="R22" s="91">
        <v>525.52571020999994</v>
      </c>
      <c r="S22" s="91">
        <v>629.39651581999999</v>
      </c>
      <c r="T22" s="91">
        <v>613.14367832000005</v>
      </c>
      <c r="U22" s="91">
        <v>728.55094999999994</v>
      </c>
      <c r="V22" s="91">
        <v>784.04799289999994</v>
      </c>
      <c r="W22" s="91">
        <v>816.59031670000002</v>
      </c>
      <c r="X22" s="91">
        <v>885.69853582000007</v>
      </c>
      <c r="Y22" s="91">
        <v>947.76532277000001</v>
      </c>
      <c r="Z22" s="91">
        <v>35.272530129999993</v>
      </c>
      <c r="AA22" s="91">
        <v>320.70422033999995</v>
      </c>
      <c r="AB22" s="91">
        <v>370.57045349999999</v>
      </c>
      <c r="AC22" s="91">
        <v>354.85411343999999</v>
      </c>
      <c r="AD22" s="91">
        <v>374.18802980999999</v>
      </c>
      <c r="AE22" s="91">
        <v>397.51966964999997</v>
      </c>
      <c r="AF22" s="91">
        <v>421.90399788000002</v>
      </c>
      <c r="AG22" s="91">
        <v>645.04141468000012</v>
      </c>
      <c r="AH22" s="91">
        <v>715.48285098999997</v>
      </c>
      <c r="AI22" s="91">
        <v>749.36921673000006</v>
      </c>
      <c r="AJ22" s="91">
        <v>829.86666501000002</v>
      </c>
      <c r="AK22" s="91">
        <v>854.31325088999995</v>
      </c>
      <c r="AL22" s="91">
        <v>33.736077420000001</v>
      </c>
      <c r="AM22" s="91">
        <v>273.95300243000003</v>
      </c>
      <c r="AN22" s="91">
        <v>304.18113035000005</v>
      </c>
      <c r="AO22" s="91">
        <v>352.96021870999999</v>
      </c>
      <c r="AP22" s="91">
        <v>522.40573849999998</v>
      </c>
      <c r="AQ22" s="91">
        <v>522.2429386</v>
      </c>
      <c r="AR22" s="91">
        <v>552.75435676999996</v>
      </c>
      <c r="AS22" s="91">
        <v>796.48709679000001</v>
      </c>
      <c r="AT22" s="91">
        <v>843.40302477</v>
      </c>
      <c r="AU22" s="91">
        <v>868.70119053999997</v>
      </c>
      <c r="AV22" s="91">
        <v>914.63029508</v>
      </c>
      <c r="AW22" s="91">
        <v>982.69513012999994</v>
      </c>
      <c r="AX22" s="91">
        <v>276.00595519999996</v>
      </c>
      <c r="AY22" s="91">
        <v>295.33626924000004</v>
      </c>
      <c r="AZ22" s="92">
        <v>428.35507491999999</v>
      </c>
      <c r="BA22" s="92">
        <v>472.07184489999997</v>
      </c>
      <c r="BB22" s="91">
        <v>574.84257392000006</v>
      </c>
      <c r="BC22" s="92">
        <v>587.63136400999997</v>
      </c>
      <c r="BD22" s="91">
        <v>807.78103170000009</v>
      </c>
      <c r="BE22" s="91">
        <v>896.73185243000012</v>
      </c>
      <c r="BF22" s="91">
        <v>942.49062619000006</v>
      </c>
      <c r="BG22" s="91">
        <v>991.30181161999997</v>
      </c>
      <c r="BH22" s="91">
        <v>1005.96447512</v>
      </c>
      <c r="BI22" s="91">
        <v>1088.96938484</v>
      </c>
    </row>
    <row r="23" spans="1:61" s="26" customFormat="1" outlineLevel="1" x14ac:dyDescent="0.25">
      <c r="A23" s="90" t="s">
        <v>31</v>
      </c>
      <c r="B23" s="91">
        <v>0</v>
      </c>
      <c r="C23" s="91">
        <v>0</v>
      </c>
      <c r="D23" s="91">
        <v>0</v>
      </c>
      <c r="E23" s="91">
        <v>0</v>
      </c>
      <c r="F23" s="91">
        <v>0</v>
      </c>
      <c r="G23" s="91">
        <v>0</v>
      </c>
      <c r="H23" s="91">
        <v>0</v>
      </c>
      <c r="I23" s="91">
        <v>0</v>
      </c>
      <c r="J23" s="91">
        <v>0</v>
      </c>
      <c r="K23" s="91">
        <v>0</v>
      </c>
      <c r="L23" s="91">
        <v>0</v>
      </c>
      <c r="M23" s="91">
        <v>0</v>
      </c>
      <c r="N23" s="91">
        <v>0</v>
      </c>
      <c r="O23" s="91">
        <v>0</v>
      </c>
      <c r="P23" s="91">
        <v>0</v>
      </c>
      <c r="Q23" s="91">
        <v>0</v>
      </c>
      <c r="R23" s="91">
        <v>0</v>
      </c>
      <c r="S23" s="91">
        <v>0</v>
      </c>
      <c r="T23" s="91">
        <v>0</v>
      </c>
      <c r="U23" s="91">
        <v>0</v>
      </c>
      <c r="V23" s="91">
        <v>0</v>
      </c>
      <c r="W23" s="91">
        <v>0</v>
      </c>
      <c r="X23" s="91">
        <v>0</v>
      </c>
      <c r="Y23" s="91">
        <v>0</v>
      </c>
      <c r="Z23" s="91">
        <v>0</v>
      </c>
      <c r="AA23" s="91">
        <v>0</v>
      </c>
      <c r="AB23" s="91">
        <v>0</v>
      </c>
      <c r="AC23" s="91">
        <v>0</v>
      </c>
      <c r="AD23" s="91">
        <v>0.94923625</v>
      </c>
      <c r="AE23" s="91">
        <v>0</v>
      </c>
      <c r="AF23" s="91">
        <v>0</v>
      </c>
      <c r="AG23" s="91">
        <v>3.453697E-2</v>
      </c>
      <c r="AH23" s="91">
        <v>3.453697E-2</v>
      </c>
      <c r="AI23" s="91">
        <v>3.453697E-2</v>
      </c>
      <c r="AJ23" s="91">
        <v>3.453697E-2</v>
      </c>
      <c r="AK23" s="91">
        <v>0</v>
      </c>
      <c r="AL23" s="91">
        <v>0</v>
      </c>
      <c r="AM23" s="91">
        <v>0</v>
      </c>
      <c r="AN23" s="91">
        <v>0</v>
      </c>
      <c r="AO23" s="91">
        <v>0</v>
      </c>
      <c r="AP23" s="91">
        <v>0</v>
      </c>
      <c r="AQ23" s="91">
        <v>0</v>
      </c>
      <c r="AR23" s="91">
        <v>0</v>
      </c>
      <c r="AS23" s="91">
        <v>0</v>
      </c>
      <c r="AT23" s="91">
        <v>0</v>
      </c>
      <c r="AU23" s="91">
        <v>0</v>
      </c>
      <c r="AV23" s="91">
        <v>0</v>
      </c>
      <c r="AW23" s="91">
        <v>0</v>
      </c>
      <c r="AX23" s="91">
        <v>0</v>
      </c>
      <c r="AY23" s="91">
        <v>0</v>
      </c>
      <c r="AZ23" s="92">
        <v>0</v>
      </c>
      <c r="BA23" s="92">
        <v>0</v>
      </c>
      <c r="BB23" s="92">
        <v>0</v>
      </c>
      <c r="BC23" s="92">
        <v>0</v>
      </c>
      <c r="BD23" s="91">
        <v>0</v>
      </c>
      <c r="BE23" s="91">
        <v>0</v>
      </c>
      <c r="BF23" s="91">
        <v>0</v>
      </c>
      <c r="BG23" s="91">
        <v>0</v>
      </c>
      <c r="BH23" s="91">
        <v>0</v>
      </c>
      <c r="BI23" s="91">
        <v>0</v>
      </c>
    </row>
    <row r="24" spans="1:61" s="26" customFormat="1" outlineLevel="1" x14ac:dyDescent="0.25">
      <c r="A24" s="90" t="s">
        <v>7</v>
      </c>
      <c r="B24" s="91">
        <v>0</v>
      </c>
      <c r="C24" s="91">
        <v>0</v>
      </c>
      <c r="D24" s="91">
        <v>0</v>
      </c>
      <c r="E24" s="91">
        <v>0</v>
      </c>
      <c r="F24" s="91">
        <v>0</v>
      </c>
      <c r="G24" s="91">
        <v>0</v>
      </c>
      <c r="H24" s="91">
        <v>0</v>
      </c>
      <c r="I24" s="91">
        <v>0</v>
      </c>
      <c r="J24" s="91">
        <v>0</v>
      </c>
      <c r="K24" s="91">
        <v>0</v>
      </c>
      <c r="L24" s="91">
        <v>0</v>
      </c>
      <c r="M24" s="91">
        <v>0</v>
      </c>
      <c r="N24" s="91">
        <v>0</v>
      </c>
      <c r="O24" s="91">
        <v>0</v>
      </c>
      <c r="P24" s="91">
        <v>0</v>
      </c>
      <c r="Q24" s="91">
        <v>0</v>
      </c>
      <c r="R24" s="91">
        <v>0</v>
      </c>
      <c r="S24" s="91">
        <v>0</v>
      </c>
      <c r="T24" s="91">
        <v>0</v>
      </c>
      <c r="U24" s="91">
        <v>0</v>
      </c>
      <c r="V24" s="91">
        <v>0</v>
      </c>
      <c r="W24" s="91">
        <v>0</v>
      </c>
      <c r="X24" s="91">
        <v>0</v>
      </c>
      <c r="Y24" s="91">
        <v>0</v>
      </c>
      <c r="Z24" s="91">
        <v>0</v>
      </c>
      <c r="AA24" s="91">
        <v>0</v>
      </c>
      <c r="AB24" s="91">
        <v>0</v>
      </c>
      <c r="AC24" s="91">
        <v>0</v>
      </c>
      <c r="AD24" s="91">
        <v>0</v>
      </c>
      <c r="AE24" s="91">
        <v>0</v>
      </c>
      <c r="AF24" s="91">
        <v>0</v>
      </c>
      <c r="AG24" s="91">
        <v>0</v>
      </c>
      <c r="AH24" s="91">
        <v>0</v>
      </c>
      <c r="AI24" s="91">
        <v>0</v>
      </c>
      <c r="AJ24" s="91">
        <v>0</v>
      </c>
      <c r="AK24" s="91">
        <v>0</v>
      </c>
      <c r="AL24" s="91">
        <v>0</v>
      </c>
      <c r="AM24" s="91">
        <v>0</v>
      </c>
      <c r="AN24" s="91">
        <v>0</v>
      </c>
      <c r="AO24" s="91">
        <v>0</v>
      </c>
      <c r="AP24" s="91">
        <v>0</v>
      </c>
      <c r="AQ24" s="91">
        <v>0</v>
      </c>
      <c r="AR24" s="91">
        <v>0</v>
      </c>
      <c r="AS24" s="91">
        <v>0</v>
      </c>
      <c r="AT24" s="91">
        <v>0</v>
      </c>
      <c r="AU24" s="91">
        <v>0</v>
      </c>
      <c r="AV24" s="91">
        <v>0</v>
      </c>
      <c r="AW24" s="91">
        <v>0</v>
      </c>
      <c r="AX24" s="91">
        <v>0</v>
      </c>
      <c r="AY24" s="91">
        <v>0</v>
      </c>
      <c r="AZ24" s="92">
        <v>0</v>
      </c>
      <c r="BA24" s="92">
        <v>0</v>
      </c>
      <c r="BB24" s="92">
        <v>0</v>
      </c>
      <c r="BC24" s="92">
        <v>0</v>
      </c>
      <c r="BD24" s="91">
        <v>0</v>
      </c>
      <c r="BE24" s="91">
        <v>0</v>
      </c>
      <c r="BF24" s="91">
        <v>0</v>
      </c>
      <c r="BG24" s="91">
        <v>0</v>
      </c>
      <c r="BH24" s="91">
        <v>0</v>
      </c>
      <c r="BI24" s="91">
        <v>0</v>
      </c>
    </row>
    <row r="25" spans="1:61" s="26" customFormat="1" outlineLevel="1" x14ac:dyDescent="0.25">
      <c r="A25" s="117" t="s">
        <v>141</v>
      </c>
      <c r="B25" s="91">
        <v>0</v>
      </c>
      <c r="C25" s="91">
        <v>0</v>
      </c>
      <c r="D25" s="91">
        <v>0</v>
      </c>
      <c r="E25" s="91">
        <v>0</v>
      </c>
      <c r="F25" s="91">
        <v>0</v>
      </c>
      <c r="G25" s="91">
        <v>0</v>
      </c>
      <c r="H25" s="91">
        <v>0</v>
      </c>
      <c r="I25" s="91">
        <v>0</v>
      </c>
      <c r="J25" s="91">
        <v>0</v>
      </c>
      <c r="K25" s="91">
        <v>0</v>
      </c>
      <c r="L25" s="91">
        <v>0</v>
      </c>
      <c r="M25" s="91">
        <v>0</v>
      </c>
      <c r="N25" s="91">
        <v>0</v>
      </c>
      <c r="O25" s="91">
        <v>0</v>
      </c>
      <c r="P25" s="91">
        <v>0</v>
      </c>
      <c r="Q25" s="91">
        <v>0</v>
      </c>
      <c r="R25" s="91">
        <v>0</v>
      </c>
      <c r="S25" s="91">
        <v>0</v>
      </c>
      <c r="T25" s="91">
        <v>0</v>
      </c>
      <c r="U25" s="91">
        <v>0</v>
      </c>
      <c r="V25" s="91">
        <v>0</v>
      </c>
      <c r="W25" s="91">
        <v>0</v>
      </c>
      <c r="X25" s="91">
        <v>0</v>
      </c>
      <c r="Y25" s="91">
        <v>0</v>
      </c>
      <c r="Z25" s="91">
        <v>0</v>
      </c>
      <c r="AA25" s="91">
        <v>0</v>
      </c>
      <c r="AB25" s="91">
        <v>0</v>
      </c>
      <c r="AC25" s="91">
        <v>0</v>
      </c>
      <c r="AD25" s="91">
        <v>0</v>
      </c>
      <c r="AE25" s="91">
        <v>0</v>
      </c>
      <c r="AF25" s="91">
        <v>0</v>
      </c>
      <c r="AG25" s="91">
        <v>0</v>
      </c>
      <c r="AH25" s="91">
        <v>0</v>
      </c>
      <c r="AI25" s="91">
        <v>0</v>
      </c>
      <c r="AJ25" s="91">
        <v>0</v>
      </c>
      <c r="AK25" s="91">
        <v>0</v>
      </c>
      <c r="AL25" s="91">
        <v>0</v>
      </c>
      <c r="AM25" s="91">
        <v>0</v>
      </c>
      <c r="AN25" s="91">
        <v>0</v>
      </c>
      <c r="AO25" s="91">
        <v>0</v>
      </c>
      <c r="AP25" s="91">
        <v>0</v>
      </c>
      <c r="AQ25" s="91">
        <v>0</v>
      </c>
      <c r="AR25" s="91">
        <v>0</v>
      </c>
      <c r="AS25" s="91">
        <v>0</v>
      </c>
      <c r="AT25" s="91">
        <v>0</v>
      </c>
      <c r="AU25" s="91">
        <v>0</v>
      </c>
      <c r="AV25" s="91">
        <v>0</v>
      </c>
      <c r="AW25" s="91">
        <v>0</v>
      </c>
      <c r="AX25" s="91">
        <v>0</v>
      </c>
      <c r="AY25" s="91">
        <v>0</v>
      </c>
      <c r="AZ25" s="92">
        <v>0</v>
      </c>
      <c r="BA25" s="92">
        <v>0</v>
      </c>
      <c r="BB25" s="92">
        <v>0</v>
      </c>
      <c r="BC25" s="92">
        <v>0</v>
      </c>
      <c r="BD25" s="91">
        <v>0</v>
      </c>
      <c r="BE25" s="91">
        <v>0</v>
      </c>
      <c r="BF25" s="91">
        <v>0</v>
      </c>
      <c r="BG25" s="91">
        <v>0</v>
      </c>
      <c r="BH25" s="91">
        <v>0</v>
      </c>
      <c r="BI25" s="91">
        <v>0</v>
      </c>
    </row>
    <row r="26" spans="1:61" s="26" customFormat="1" outlineLevel="1" x14ac:dyDescent="0.25">
      <c r="A26" s="90" t="s">
        <v>13</v>
      </c>
      <c r="B26" s="91">
        <v>0</v>
      </c>
      <c r="C26" s="91">
        <v>0</v>
      </c>
      <c r="D26" s="91">
        <v>0</v>
      </c>
      <c r="E26" s="91">
        <v>0</v>
      </c>
      <c r="F26" s="91">
        <v>0</v>
      </c>
      <c r="G26" s="91">
        <v>0</v>
      </c>
      <c r="H26" s="91">
        <v>0</v>
      </c>
      <c r="I26" s="91">
        <v>0</v>
      </c>
      <c r="J26" s="91">
        <v>0</v>
      </c>
      <c r="K26" s="91">
        <v>0</v>
      </c>
      <c r="L26" s="91">
        <v>0</v>
      </c>
      <c r="M26" s="91">
        <v>0</v>
      </c>
      <c r="N26" s="91">
        <v>0</v>
      </c>
      <c r="O26" s="91">
        <v>0</v>
      </c>
      <c r="P26" s="91">
        <v>0</v>
      </c>
      <c r="Q26" s="91">
        <v>0</v>
      </c>
      <c r="R26" s="91">
        <v>0</v>
      </c>
      <c r="S26" s="91">
        <v>0</v>
      </c>
      <c r="T26" s="91">
        <v>0</v>
      </c>
      <c r="U26" s="91">
        <v>0</v>
      </c>
      <c r="V26" s="91">
        <v>0</v>
      </c>
      <c r="W26" s="91">
        <v>0</v>
      </c>
      <c r="X26" s="91">
        <v>0</v>
      </c>
      <c r="Y26" s="91">
        <v>0</v>
      </c>
      <c r="Z26" s="91">
        <v>0</v>
      </c>
      <c r="AA26" s="91">
        <v>0</v>
      </c>
      <c r="AB26" s="91">
        <v>0</v>
      </c>
      <c r="AC26" s="91">
        <v>0</v>
      </c>
      <c r="AD26" s="91">
        <v>0</v>
      </c>
      <c r="AE26" s="91">
        <v>0</v>
      </c>
      <c r="AF26" s="91">
        <v>0</v>
      </c>
      <c r="AG26" s="91">
        <v>0</v>
      </c>
      <c r="AH26" s="91">
        <v>0</v>
      </c>
      <c r="AI26" s="91">
        <v>0</v>
      </c>
      <c r="AJ26" s="91">
        <v>0</v>
      </c>
      <c r="AK26" s="91">
        <v>0</v>
      </c>
      <c r="AL26" s="91">
        <v>0</v>
      </c>
      <c r="AM26" s="91">
        <v>0</v>
      </c>
      <c r="AN26" s="91">
        <v>0</v>
      </c>
      <c r="AO26" s="91">
        <v>0</v>
      </c>
      <c r="AP26" s="91">
        <v>0</v>
      </c>
      <c r="AQ26" s="91">
        <v>0</v>
      </c>
      <c r="AR26" s="91">
        <v>0</v>
      </c>
      <c r="AS26" s="91">
        <v>0</v>
      </c>
      <c r="AT26" s="91">
        <v>0</v>
      </c>
      <c r="AU26" s="91">
        <v>0</v>
      </c>
      <c r="AV26" s="91">
        <v>0</v>
      </c>
      <c r="AW26" s="91">
        <v>0</v>
      </c>
      <c r="AX26" s="91">
        <v>0</v>
      </c>
      <c r="AY26" s="91">
        <v>0</v>
      </c>
      <c r="AZ26" s="92">
        <v>0</v>
      </c>
      <c r="BA26" s="92">
        <v>0</v>
      </c>
      <c r="BB26" s="92">
        <v>0</v>
      </c>
      <c r="BC26" s="92">
        <v>0</v>
      </c>
      <c r="BD26" s="91">
        <v>0</v>
      </c>
      <c r="BE26" s="91">
        <v>0</v>
      </c>
      <c r="BF26" s="91">
        <v>0</v>
      </c>
      <c r="BG26" s="91">
        <v>0</v>
      </c>
      <c r="BH26" s="91">
        <v>0</v>
      </c>
      <c r="BI26" s="91">
        <v>0</v>
      </c>
    </row>
    <row r="27" spans="1:61" s="26" customFormat="1" outlineLevel="1" x14ac:dyDescent="0.25">
      <c r="A27" s="90" t="str">
        <f>+A19</f>
        <v>Aseguradora Sagicor Costa Rica</v>
      </c>
      <c r="B27" s="91">
        <v>0</v>
      </c>
      <c r="C27" s="91">
        <v>0</v>
      </c>
      <c r="D27" s="91">
        <v>0</v>
      </c>
      <c r="E27" s="91">
        <v>0</v>
      </c>
      <c r="F27" s="91">
        <v>0</v>
      </c>
      <c r="G27" s="91">
        <v>0</v>
      </c>
      <c r="H27" s="91">
        <v>0</v>
      </c>
      <c r="I27" s="91">
        <v>0</v>
      </c>
      <c r="J27" s="91">
        <v>0</v>
      </c>
      <c r="K27" s="91">
        <v>0</v>
      </c>
      <c r="L27" s="91">
        <v>0</v>
      </c>
      <c r="M27" s="91">
        <v>0</v>
      </c>
      <c r="N27" s="91">
        <v>0</v>
      </c>
      <c r="O27" s="91">
        <v>0</v>
      </c>
      <c r="P27" s="91">
        <v>0</v>
      </c>
      <c r="Q27" s="91">
        <v>0</v>
      </c>
      <c r="R27" s="91">
        <v>0</v>
      </c>
      <c r="S27" s="91">
        <v>0</v>
      </c>
      <c r="T27" s="91">
        <v>0</v>
      </c>
      <c r="U27" s="91">
        <v>0</v>
      </c>
      <c r="V27" s="91">
        <v>0</v>
      </c>
      <c r="W27" s="91">
        <v>0</v>
      </c>
      <c r="X27" s="91">
        <v>0</v>
      </c>
      <c r="Y27" s="91">
        <v>0</v>
      </c>
      <c r="Z27" s="91">
        <v>0</v>
      </c>
      <c r="AA27" s="91">
        <v>0</v>
      </c>
      <c r="AB27" s="91">
        <v>0</v>
      </c>
      <c r="AC27" s="91">
        <v>0</v>
      </c>
      <c r="AD27" s="91">
        <v>0</v>
      </c>
      <c r="AE27" s="91">
        <v>0</v>
      </c>
      <c r="AF27" s="91">
        <v>0</v>
      </c>
      <c r="AG27" s="91">
        <v>0</v>
      </c>
      <c r="AH27" s="91">
        <v>0</v>
      </c>
      <c r="AI27" s="91">
        <v>0</v>
      </c>
      <c r="AJ27" s="91">
        <v>0</v>
      </c>
      <c r="AK27" s="91">
        <v>0</v>
      </c>
      <c r="AL27" s="91">
        <v>0</v>
      </c>
      <c r="AM27" s="91">
        <v>0</v>
      </c>
      <c r="AN27" s="91">
        <v>0</v>
      </c>
      <c r="AO27" s="91">
        <v>0</v>
      </c>
      <c r="AP27" s="91">
        <v>0</v>
      </c>
      <c r="AQ27" s="91">
        <v>0</v>
      </c>
      <c r="AR27" s="91">
        <v>0</v>
      </c>
      <c r="AS27" s="91">
        <v>0</v>
      </c>
      <c r="AT27" s="91">
        <v>0</v>
      </c>
      <c r="AU27" s="91">
        <v>0</v>
      </c>
      <c r="AV27" s="91">
        <v>0</v>
      </c>
      <c r="AW27" s="91">
        <v>0</v>
      </c>
      <c r="AX27" s="91">
        <v>0</v>
      </c>
      <c r="AY27" s="91">
        <v>0</v>
      </c>
      <c r="AZ27" s="92">
        <v>0</v>
      </c>
      <c r="BA27" s="92">
        <v>0</v>
      </c>
      <c r="BB27" s="92">
        <v>0</v>
      </c>
      <c r="BC27" s="92">
        <v>0</v>
      </c>
      <c r="BD27" s="91">
        <v>0</v>
      </c>
      <c r="BE27" s="91">
        <v>0</v>
      </c>
      <c r="BF27" s="91">
        <v>0</v>
      </c>
      <c r="BG27" s="91">
        <v>0</v>
      </c>
      <c r="BH27" s="91">
        <v>0</v>
      </c>
      <c r="BI27" s="91">
        <v>0</v>
      </c>
    </row>
    <row r="28" spans="1:61" s="26" customFormat="1" outlineLevel="1" x14ac:dyDescent="0.25">
      <c r="A28" s="90" t="s">
        <v>29</v>
      </c>
      <c r="B28" s="91">
        <v>0</v>
      </c>
      <c r="C28" s="91">
        <v>0</v>
      </c>
      <c r="D28" s="91">
        <v>0</v>
      </c>
      <c r="E28" s="91">
        <v>0</v>
      </c>
      <c r="F28" s="91">
        <v>0</v>
      </c>
      <c r="G28" s="91">
        <v>0</v>
      </c>
      <c r="H28" s="91">
        <v>0</v>
      </c>
      <c r="I28" s="91">
        <v>0</v>
      </c>
      <c r="J28" s="91">
        <v>0</v>
      </c>
      <c r="K28" s="91">
        <v>0</v>
      </c>
      <c r="L28" s="91">
        <v>0</v>
      </c>
      <c r="M28" s="91">
        <v>0</v>
      </c>
      <c r="N28" s="91">
        <v>0</v>
      </c>
      <c r="O28" s="91">
        <v>0</v>
      </c>
      <c r="P28" s="91">
        <v>0</v>
      </c>
      <c r="Q28" s="91">
        <v>0</v>
      </c>
      <c r="R28" s="91">
        <v>0</v>
      </c>
      <c r="S28" s="91">
        <v>0</v>
      </c>
      <c r="T28" s="91">
        <v>0</v>
      </c>
      <c r="U28" s="91">
        <v>0</v>
      </c>
      <c r="V28" s="91">
        <v>0</v>
      </c>
      <c r="W28" s="91">
        <v>0</v>
      </c>
      <c r="X28" s="91">
        <v>0</v>
      </c>
      <c r="Y28" s="91">
        <v>0</v>
      </c>
      <c r="Z28" s="91">
        <v>0</v>
      </c>
      <c r="AA28" s="91">
        <v>0</v>
      </c>
      <c r="AB28" s="91">
        <v>0</v>
      </c>
      <c r="AC28" s="91">
        <v>0</v>
      </c>
      <c r="AD28" s="91">
        <v>0</v>
      </c>
      <c r="AE28" s="91">
        <v>0</v>
      </c>
      <c r="AF28" s="91">
        <v>0</v>
      </c>
      <c r="AG28" s="91">
        <v>0</v>
      </c>
      <c r="AH28" s="91">
        <v>0</v>
      </c>
      <c r="AI28" s="91">
        <v>0</v>
      </c>
      <c r="AJ28" s="91">
        <v>0</v>
      </c>
      <c r="AK28" s="91">
        <v>0</v>
      </c>
      <c r="AL28" s="91">
        <v>0</v>
      </c>
      <c r="AM28" s="91">
        <v>0</v>
      </c>
      <c r="AN28" s="91">
        <v>0</v>
      </c>
      <c r="AO28" s="91">
        <v>0</v>
      </c>
      <c r="AP28" s="91">
        <v>0</v>
      </c>
      <c r="AQ28" s="91">
        <v>0</v>
      </c>
      <c r="AR28" s="91">
        <v>0</v>
      </c>
      <c r="AS28" s="91">
        <v>0</v>
      </c>
      <c r="AT28" s="91">
        <v>0</v>
      </c>
      <c r="AU28" s="91">
        <v>0</v>
      </c>
      <c r="AV28" s="91">
        <v>0</v>
      </c>
      <c r="AW28" s="91">
        <v>0</v>
      </c>
      <c r="AX28" s="91">
        <v>0</v>
      </c>
      <c r="AY28" s="91">
        <v>0</v>
      </c>
      <c r="AZ28" s="92">
        <v>0</v>
      </c>
      <c r="BA28" s="92">
        <v>0</v>
      </c>
      <c r="BB28" s="92">
        <v>0</v>
      </c>
      <c r="BC28" s="92">
        <v>0</v>
      </c>
      <c r="BD28" s="91">
        <v>0</v>
      </c>
      <c r="BE28" s="91">
        <v>0</v>
      </c>
      <c r="BF28" s="91">
        <v>0</v>
      </c>
      <c r="BG28" s="91">
        <v>0</v>
      </c>
      <c r="BH28" s="91">
        <v>0</v>
      </c>
      <c r="BI28" s="91">
        <v>0</v>
      </c>
    </row>
    <row r="29" spans="1:61" s="26" customFormat="1" x14ac:dyDescent="0.25">
      <c r="A29" s="87" t="s">
        <v>17</v>
      </c>
      <c r="B29" s="89">
        <v>1283.8624464199997</v>
      </c>
      <c r="C29" s="89">
        <v>2439.4167624000002</v>
      </c>
      <c r="D29" s="89">
        <v>1442.9247176600002</v>
      </c>
      <c r="E29" s="89">
        <v>30070.904350899997</v>
      </c>
      <c r="F29" s="89">
        <v>35642.894543949995</v>
      </c>
      <c r="G29" s="89">
        <v>3718.8807343899998</v>
      </c>
      <c r="H29" s="89">
        <v>2948.91281871</v>
      </c>
      <c r="I29" s="89">
        <v>4881.40417402</v>
      </c>
      <c r="J29" s="89">
        <v>5507.0044469600007</v>
      </c>
      <c r="K29" s="89">
        <v>6003.4398633500005</v>
      </c>
      <c r="L29" s="89">
        <v>5450.3788180600004</v>
      </c>
      <c r="M29" s="89">
        <v>6186.3352323399995</v>
      </c>
      <c r="N29" s="89">
        <v>365.48561332999998</v>
      </c>
      <c r="O29" s="89">
        <v>897.12296325</v>
      </c>
      <c r="P29" s="89">
        <v>2260.7502378499998</v>
      </c>
      <c r="Q29" s="89">
        <v>2399.1230580299998</v>
      </c>
      <c r="R29" s="89">
        <v>2782.2565857099994</v>
      </c>
      <c r="S29" s="89">
        <v>3209.2261039199998</v>
      </c>
      <c r="T29" s="89">
        <v>3653.81703642</v>
      </c>
      <c r="U29" s="89">
        <v>3883.6529781499994</v>
      </c>
      <c r="V29" s="89">
        <v>4357.5190708099999</v>
      </c>
      <c r="W29" s="89">
        <v>4642.139358200001</v>
      </c>
      <c r="X29" s="89">
        <v>5105.8349214399996</v>
      </c>
      <c r="Y29" s="89">
        <v>5446.4201831299997</v>
      </c>
      <c r="Z29" s="89">
        <v>417.48582303000001</v>
      </c>
      <c r="AA29" s="89">
        <v>856.8350436799999</v>
      </c>
      <c r="AB29" s="89">
        <v>1366.72096564</v>
      </c>
      <c r="AC29" s="89">
        <v>1487.6949908300001</v>
      </c>
      <c r="AD29" s="89">
        <v>2233.3603444800001</v>
      </c>
      <c r="AE29" s="89">
        <v>2764.3934546699998</v>
      </c>
      <c r="AF29" s="89">
        <v>3197.9306278100003</v>
      </c>
      <c r="AG29" s="89">
        <v>3857.6313289899999</v>
      </c>
      <c r="AH29" s="89">
        <v>4157.3980952100001</v>
      </c>
      <c r="AI29" s="89">
        <v>4630.5540409300002</v>
      </c>
      <c r="AJ29" s="89">
        <v>5287.983030559999</v>
      </c>
      <c r="AK29" s="89">
        <v>5693.7308762299999</v>
      </c>
      <c r="AL29" s="89">
        <v>361.38988893000004</v>
      </c>
      <c r="AM29" s="89">
        <v>1298.6930508300002</v>
      </c>
      <c r="AN29" s="89">
        <v>1819.4839190600001</v>
      </c>
      <c r="AO29" s="89">
        <v>2443.3725995</v>
      </c>
      <c r="AP29" s="89">
        <v>2877.2503233799994</v>
      </c>
      <c r="AQ29" s="89">
        <v>3390.5521178499998</v>
      </c>
      <c r="AR29" s="89">
        <v>4024.1986491799994</v>
      </c>
      <c r="AS29" s="89">
        <v>4449.1127956300006</v>
      </c>
      <c r="AT29" s="89">
        <v>4803.2631982100002</v>
      </c>
      <c r="AU29" s="89">
        <v>5280.9973198999996</v>
      </c>
      <c r="AV29" s="89">
        <v>5609.3676108700001</v>
      </c>
      <c r="AW29" s="89">
        <v>6338.5737824400003</v>
      </c>
      <c r="AX29" s="88">
        <v>381.02749569000002</v>
      </c>
      <c r="AY29" s="89">
        <v>778.81289170999992</v>
      </c>
      <c r="AZ29" s="89">
        <v>1391.9038755000001</v>
      </c>
      <c r="BA29" s="89">
        <v>1874.05879136</v>
      </c>
      <c r="BB29" s="89">
        <v>2511.31780781</v>
      </c>
      <c r="BC29" s="89">
        <v>3053.0266269900003</v>
      </c>
      <c r="BD29" s="89">
        <v>3718.4182500699999</v>
      </c>
      <c r="BE29" s="89">
        <v>4276.1276397000001</v>
      </c>
      <c r="BF29" s="89">
        <v>4775.8574907299999</v>
      </c>
      <c r="BG29" s="89">
        <v>6108.42325119</v>
      </c>
      <c r="BH29" s="89">
        <v>7912.0213933800005</v>
      </c>
      <c r="BI29" s="89">
        <v>8494.68539495</v>
      </c>
    </row>
    <row r="30" spans="1:61" s="26" customFormat="1" outlineLevel="1" x14ac:dyDescent="0.25">
      <c r="A30" s="90" t="s">
        <v>6</v>
      </c>
      <c r="B30" s="91">
        <v>1283.8624464199997</v>
      </c>
      <c r="C30" s="91">
        <v>2439.4167624000002</v>
      </c>
      <c r="D30" s="91">
        <v>1442.9247176600002</v>
      </c>
      <c r="E30" s="91">
        <v>30070.904350899997</v>
      </c>
      <c r="F30" s="91">
        <v>35642.894543949995</v>
      </c>
      <c r="G30" s="91">
        <v>3718.8807343899998</v>
      </c>
      <c r="H30" s="91">
        <v>2948.91281871</v>
      </c>
      <c r="I30" s="91">
        <v>4880.94651075</v>
      </c>
      <c r="J30" s="91">
        <v>5503.9702484300005</v>
      </c>
      <c r="K30" s="91">
        <v>6000.3955206200008</v>
      </c>
      <c r="L30" s="91">
        <v>5442.2800690600006</v>
      </c>
      <c r="M30" s="91">
        <v>6128.7323837299991</v>
      </c>
      <c r="N30" s="91">
        <v>365.3848524</v>
      </c>
      <c r="O30" s="91">
        <v>873.53683086000001</v>
      </c>
      <c r="P30" s="91">
        <v>2236.51926082</v>
      </c>
      <c r="Q30" s="91">
        <v>2354.58188638</v>
      </c>
      <c r="R30" s="91">
        <v>2736.8820707499995</v>
      </c>
      <c r="S30" s="91">
        <v>3153.1570338499996</v>
      </c>
      <c r="T30" s="91">
        <v>3596.5965427900001</v>
      </c>
      <c r="U30" s="91">
        <v>3818.1044597899995</v>
      </c>
      <c r="V30" s="91">
        <v>4252.9994777100001</v>
      </c>
      <c r="W30" s="91">
        <v>4525.1626520200007</v>
      </c>
      <c r="X30" s="91">
        <v>4984.2182372799998</v>
      </c>
      <c r="Y30" s="91">
        <v>5267.4019869200001</v>
      </c>
      <c r="Z30" s="91">
        <v>404.70489461</v>
      </c>
      <c r="AA30" s="91">
        <v>832.20036816999993</v>
      </c>
      <c r="AB30" s="91">
        <v>1292.88600905</v>
      </c>
      <c r="AC30" s="91">
        <v>1381.65726221</v>
      </c>
      <c r="AD30" s="91">
        <v>2110.4110600399999</v>
      </c>
      <c r="AE30" s="91">
        <v>2559.30324445</v>
      </c>
      <c r="AF30" s="91">
        <v>2985.0753145600002</v>
      </c>
      <c r="AG30" s="91">
        <v>3599.7542886800002</v>
      </c>
      <c r="AH30" s="91">
        <v>3876.7032701200001</v>
      </c>
      <c r="AI30" s="91">
        <v>4338.9472390800001</v>
      </c>
      <c r="AJ30" s="91">
        <v>4972.1474056499992</v>
      </c>
      <c r="AK30" s="91">
        <v>5281.1071419300006</v>
      </c>
      <c r="AL30" s="91">
        <v>341.79557293000005</v>
      </c>
      <c r="AM30" s="91">
        <v>1247.2389934400001</v>
      </c>
      <c r="AN30" s="91">
        <v>1714.7314717700001</v>
      </c>
      <c r="AO30" s="91">
        <v>2325.7810508799998</v>
      </c>
      <c r="AP30" s="91">
        <v>2735.3345480999992</v>
      </c>
      <c r="AQ30" s="91">
        <v>3204.8241257700001</v>
      </c>
      <c r="AR30" s="91">
        <v>3777.1193757799997</v>
      </c>
      <c r="AS30" s="91">
        <v>4166.69101133</v>
      </c>
      <c r="AT30" s="91">
        <v>4467.4751235499998</v>
      </c>
      <c r="AU30" s="91">
        <v>4929.3119452499996</v>
      </c>
      <c r="AV30" s="91">
        <v>5244.5181437700003</v>
      </c>
      <c r="AW30" s="91">
        <v>5732.0159369200001</v>
      </c>
      <c r="AX30" s="91">
        <v>355.51026443000001</v>
      </c>
      <c r="AY30" s="91">
        <v>719.73433867999995</v>
      </c>
      <c r="AZ30" s="92">
        <v>1280.7672256600001</v>
      </c>
      <c r="BA30" s="92">
        <v>1720.334779</v>
      </c>
      <c r="BB30" s="92">
        <v>2336.6358525299997</v>
      </c>
      <c r="BC30" s="92">
        <v>2854.1804513700004</v>
      </c>
      <c r="BD30" s="91">
        <v>3418.10999846</v>
      </c>
      <c r="BE30" s="91">
        <v>3940.76880226</v>
      </c>
      <c r="BF30" s="91">
        <v>4373.9857555899998</v>
      </c>
      <c r="BG30" s="91">
        <v>5685.4045707899995</v>
      </c>
      <c r="BH30" s="91">
        <v>7460.0543125499998</v>
      </c>
      <c r="BI30" s="91">
        <v>7841.6868258200002</v>
      </c>
    </row>
    <row r="31" spans="1:61" s="26" customFormat="1" outlineLevel="1" x14ac:dyDescent="0.25">
      <c r="A31" s="90" t="s">
        <v>31</v>
      </c>
      <c r="B31" s="91">
        <v>0</v>
      </c>
      <c r="C31" s="91">
        <v>0</v>
      </c>
      <c r="D31" s="91">
        <v>0</v>
      </c>
      <c r="E31" s="91">
        <v>0</v>
      </c>
      <c r="F31" s="91">
        <v>0</v>
      </c>
      <c r="G31" s="91">
        <v>0</v>
      </c>
      <c r="H31" s="91">
        <v>0</v>
      </c>
      <c r="I31" s="91">
        <v>0</v>
      </c>
      <c r="J31" s="91">
        <v>0</v>
      </c>
      <c r="K31" s="91">
        <v>0</v>
      </c>
      <c r="L31" s="91">
        <v>0</v>
      </c>
      <c r="M31" s="91">
        <v>0</v>
      </c>
      <c r="N31" s="91">
        <v>0</v>
      </c>
      <c r="O31" s="91">
        <v>0</v>
      </c>
      <c r="P31" s="91">
        <v>0</v>
      </c>
      <c r="Q31" s="91">
        <v>0</v>
      </c>
      <c r="R31" s="91">
        <v>0</v>
      </c>
      <c r="S31" s="91">
        <v>0</v>
      </c>
      <c r="T31" s="91">
        <v>0</v>
      </c>
      <c r="U31" s="91">
        <v>0</v>
      </c>
      <c r="V31" s="91">
        <v>0</v>
      </c>
      <c r="W31" s="91">
        <v>0</v>
      </c>
      <c r="X31" s="91">
        <v>0</v>
      </c>
      <c r="Y31" s="91">
        <v>0</v>
      </c>
      <c r="Z31" s="91">
        <v>0</v>
      </c>
      <c r="AA31" s="91">
        <v>0</v>
      </c>
      <c r="AB31" s="91">
        <v>0</v>
      </c>
      <c r="AC31" s="91">
        <v>0</v>
      </c>
      <c r="AD31" s="91">
        <v>0</v>
      </c>
      <c r="AE31" s="91">
        <v>0</v>
      </c>
      <c r="AF31" s="91">
        <v>0</v>
      </c>
      <c r="AG31" s="91">
        <v>0</v>
      </c>
      <c r="AH31" s="91">
        <v>0</v>
      </c>
      <c r="AI31" s="91">
        <v>0</v>
      </c>
      <c r="AJ31" s="91">
        <v>0</v>
      </c>
      <c r="AK31" s="91">
        <v>2.6024095599999999</v>
      </c>
      <c r="AL31" s="91">
        <v>0</v>
      </c>
      <c r="AM31" s="91">
        <v>0</v>
      </c>
      <c r="AN31" s="91">
        <v>0</v>
      </c>
      <c r="AO31" s="91">
        <v>0</v>
      </c>
      <c r="AP31" s="91">
        <v>4.7151990000000001</v>
      </c>
      <c r="AQ31" s="91">
        <v>5.7178737100000001</v>
      </c>
      <c r="AR31" s="91">
        <v>5.7178737100000001</v>
      </c>
      <c r="AS31" s="91">
        <v>5.7178737100000001</v>
      </c>
      <c r="AT31" s="91">
        <v>5.7178737100000001</v>
      </c>
      <c r="AU31" s="91">
        <v>5.7178737100000001</v>
      </c>
      <c r="AV31" s="91">
        <v>5.7178737100000001</v>
      </c>
      <c r="AW31" s="91">
        <v>5.7178737100000001</v>
      </c>
      <c r="AX31" s="91">
        <v>0</v>
      </c>
      <c r="AY31" s="91">
        <v>0</v>
      </c>
      <c r="AZ31" s="92">
        <v>0</v>
      </c>
      <c r="BA31" s="92">
        <v>0.10765486</v>
      </c>
      <c r="BB31" s="92">
        <v>0.10765486</v>
      </c>
      <c r="BC31" s="92">
        <v>2.8342068599999997</v>
      </c>
      <c r="BD31" s="91">
        <v>2.8342068599999997</v>
      </c>
      <c r="BE31" s="91">
        <v>2.8342068599999997</v>
      </c>
      <c r="BF31" s="91">
        <v>2.8342068599999997</v>
      </c>
      <c r="BG31" s="91">
        <v>2.8342068599999997</v>
      </c>
      <c r="BH31" s="91">
        <v>2.8342068599999997</v>
      </c>
      <c r="BI31" s="91">
        <v>2.8342068599999997</v>
      </c>
    </row>
    <row r="32" spans="1:61" s="26" customFormat="1" outlineLevel="1" x14ac:dyDescent="0.25">
      <c r="A32" s="90" t="s">
        <v>7</v>
      </c>
      <c r="B32" s="91">
        <v>0</v>
      </c>
      <c r="C32" s="91">
        <v>0</v>
      </c>
      <c r="D32" s="91">
        <v>0</v>
      </c>
      <c r="E32" s="91">
        <v>0</v>
      </c>
      <c r="F32" s="91">
        <v>0</v>
      </c>
      <c r="G32" s="91">
        <v>0</v>
      </c>
      <c r="H32" s="91">
        <v>0</v>
      </c>
      <c r="I32" s="91">
        <v>0.45766327000000001</v>
      </c>
      <c r="J32" s="91">
        <v>3.0341985299999998</v>
      </c>
      <c r="K32" s="91">
        <v>3.0443427299999999</v>
      </c>
      <c r="L32" s="91">
        <v>8.0987489999999998</v>
      </c>
      <c r="M32" s="91">
        <v>57.602848610000002</v>
      </c>
      <c r="N32" s="91">
        <v>0.10076093</v>
      </c>
      <c r="O32" s="91">
        <v>23.58613239</v>
      </c>
      <c r="P32" s="91">
        <v>24.230977029999998</v>
      </c>
      <c r="Q32" s="91">
        <v>44.541171650000003</v>
      </c>
      <c r="R32" s="91">
        <v>45.374514959999999</v>
      </c>
      <c r="S32" s="91">
        <v>56.069070069999995</v>
      </c>
      <c r="T32" s="91">
        <v>57.22049363</v>
      </c>
      <c r="U32" s="91">
        <v>65.548518360000003</v>
      </c>
      <c r="V32" s="91">
        <v>104.51959309999999</v>
      </c>
      <c r="W32" s="91">
        <v>116.97670618000001</v>
      </c>
      <c r="X32" s="91">
        <v>121.61668415999999</v>
      </c>
      <c r="Y32" s="91">
        <v>179.01819621000001</v>
      </c>
      <c r="Z32" s="91">
        <v>12.78092842</v>
      </c>
      <c r="AA32" s="91">
        <v>24.634675509999997</v>
      </c>
      <c r="AB32" s="91">
        <v>73.834956590000004</v>
      </c>
      <c r="AC32" s="91">
        <v>106.03772862000001</v>
      </c>
      <c r="AD32" s="91">
        <v>122.94928444</v>
      </c>
      <c r="AE32" s="91">
        <v>205.09021021999999</v>
      </c>
      <c r="AF32" s="91">
        <v>212.85531324999999</v>
      </c>
      <c r="AG32" s="91">
        <v>257.87704030999998</v>
      </c>
      <c r="AH32" s="91">
        <v>280.69482508999999</v>
      </c>
      <c r="AI32" s="91">
        <v>291.60680184999995</v>
      </c>
      <c r="AJ32" s="91">
        <v>315.83562491000004</v>
      </c>
      <c r="AK32" s="91">
        <v>410.02132474000001</v>
      </c>
      <c r="AL32" s="91">
        <v>19.594315999999999</v>
      </c>
      <c r="AM32" s="91">
        <v>51.454057390000003</v>
      </c>
      <c r="AN32" s="91">
        <v>104.75244728999999</v>
      </c>
      <c r="AO32" s="91">
        <v>117.59154861999998</v>
      </c>
      <c r="AP32" s="91">
        <v>137.20057628000001</v>
      </c>
      <c r="AQ32" s="91">
        <v>180.01011837000001</v>
      </c>
      <c r="AR32" s="91">
        <v>241.36139968999998</v>
      </c>
      <c r="AS32" s="91">
        <v>276.70391059000002</v>
      </c>
      <c r="AT32" s="91">
        <v>330.07020095000001</v>
      </c>
      <c r="AU32" s="91">
        <v>345.96750093999998</v>
      </c>
      <c r="AV32" s="91">
        <v>359.13159338999998</v>
      </c>
      <c r="AW32" s="91">
        <v>600.83997181000007</v>
      </c>
      <c r="AX32" s="91">
        <v>25.517231260000003</v>
      </c>
      <c r="AY32" s="91">
        <v>59.078553030000002</v>
      </c>
      <c r="AZ32" s="92">
        <v>111.13664984</v>
      </c>
      <c r="BA32" s="92">
        <v>150.18795750000001</v>
      </c>
      <c r="BB32" s="92">
        <v>170.58858386000003</v>
      </c>
      <c r="BC32" s="92">
        <v>190.81679868999998</v>
      </c>
      <c r="BD32" s="91">
        <v>289.01142897</v>
      </c>
      <c r="BE32" s="91">
        <v>308.71289768999998</v>
      </c>
      <c r="BF32" s="91">
        <v>375.22579539000003</v>
      </c>
      <c r="BG32" s="91">
        <v>395.83751382999998</v>
      </c>
      <c r="BH32" s="91">
        <v>424.50820506000002</v>
      </c>
      <c r="BI32" s="91">
        <v>623.85813796000002</v>
      </c>
    </row>
    <row r="33" spans="1:61" s="26" customFormat="1" outlineLevel="1" x14ac:dyDescent="0.25">
      <c r="A33" s="117" t="s">
        <v>141</v>
      </c>
      <c r="B33" s="91">
        <v>0</v>
      </c>
      <c r="C33" s="91">
        <v>0</v>
      </c>
      <c r="D33" s="91">
        <v>0</v>
      </c>
      <c r="E33" s="91">
        <v>0</v>
      </c>
      <c r="F33" s="91">
        <v>0</v>
      </c>
      <c r="G33" s="91">
        <v>0</v>
      </c>
      <c r="H33" s="91">
        <v>0</v>
      </c>
      <c r="I33" s="91">
        <v>0</v>
      </c>
      <c r="J33" s="91">
        <v>0</v>
      </c>
      <c r="K33" s="91">
        <v>0</v>
      </c>
      <c r="L33" s="91">
        <v>0</v>
      </c>
      <c r="M33" s="91">
        <v>0</v>
      </c>
      <c r="N33" s="91">
        <v>0</v>
      </c>
      <c r="O33" s="91">
        <v>0</v>
      </c>
      <c r="P33" s="91">
        <v>0</v>
      </c>
      <c r="Q33" s="91">
        <v>0</v>
      </c>
      <c r="R33" s="91">
        <v>0</v>
      </c>
      <c r="S33" s="91">
        <v>0</v>
      </c>
      <c r="T33" s="91">
        <v>0</v>
      </c>
      <c r="U33" s="91">
        <v>0</v>
      </c>
      <c r="V33" s="91">
        <v>0</v>
      </c>
      <c r="W33" s="91">
        <v>0</v>
      </c>
      <c r="X33" s="91">
        <v>0</v>
      </c>
      <c r="Y33" s="91">
        <v>0</v>
      </c>
      <c r="Z33" s="91">
        <v>0</v>
      </c>
      <c r="AA33" s="91">
        <v>0</v>
      </c>
      <c r="AB33" s="91">
        <v>0</v>
      </c>
      <c r="AC33" s="91">
        <v>0</v>
      </c>
      <c r="AD33" s="91">
        <v>0</v>
      </c>
      <c r="AE33" s="91">
        <v>0</v>
      </c>
      <c r="AF33" s="91">
        <v>0</v>
      </c>
      <c r="AG33" s="91">
        <v>0</v>
      </c>
      <c r="AH33" s="91">
        <v>0</v>
      </c>
      <c r="AI33" s="91">
        <v>0</v>
      </c>
      <c r="AJ33" s="91">
        <v>0</v>
      </c>
      <c r="AK33" s="91">
        <v>0</v>
      </c>
      <c r="AL33" s="91">
        <v>0</v>
      </c>
      <c r="AM33" s="91">
        <v>0</v>
      </c>
      <c r="AN33" s="91">
        <v>0</v>
      </c>
      <c r="AO33" s="91">
        <v>0</v>
      </c>
      <c r="AP33" s="91">
        <v>0</v>
      </c>
      <c r="AQ33" s="91">
        <v>0</v>
      </c>
      <c r="AR33" s="91">
        <v>0</v>
      </c>
      <c r="AS33" s="91">
        <v>0</v>
      </c>
      <c r="AT33" s="91">
        <v>0</v>
      </c>
      <c r="AU33" s="91">
        <v>0</v>
      </c>
      <c r="AV33" s="91">
        <v>0</v>
      </c>
      <c r="AW33" s="91">
        <v>0</v>
      </c>
      <c r="AX33" s="91">
        <v>0</v>
      </c>
      <c r="AY33" s="91">
        <v>0</v>
      </c>
      <c r="AZ33" s="92">
        <v>0</v>
      </c>
      <c r="BA33" s="92">
        <v>0</v>
      </c>
      <c r="BB33" s="92">
        <v>0</v>
      </c>
      <c r="BC33" s="92">
        <v>0</v>
      </c>
      <c r="BD33" s="91">
        <v>0</v>
      </c>
      <c r="BE33" s="91">
        <v>0</v>
      </c>
      <c r="BF33" s="91">
        <v>0</v>
      </c>
      <c r="BG33" s="91">
        <v>0</v>
      </c>
      <c r="BH33" s="91">
        <v>0</v>
      </c>
      <c r="BI33" s="91">
        <v>0</v>
      </c>
    </row>
    <row r="34" spans="1:61" s="26" customFormat="1" outlineLevel="1" x14ac:dyDescent="0.25">
      <c r="A34" s="90" t="s">
        <v>13</v>
      </c>
      <c r="B34" s="91">
        <v>0</v>
      </c>
      <c r="C34" s="91">
        <v>0</v>
      </c>
      <c r="D34" s="91">
        <v>0</v>
      </c>
      <c r="E34" s="91">
        <v>0</v>
      </c>
      <c r="F34" s="91">
        <v>0</v>
      </c>
      <c r="G34" s="91">
        <v>0</v>
      </c>
      <c r="H34" s="91">
        <v>0</v>
      </c>
      <c r="I34" s="91">
        <v>0</v>
      </c>
      <c r="J34" s="91">
        <v>0</v>
      </c>
      <c r="K34" s="91">
        <v>0</v>
      </c>
      <c r="L34" s="91">
        <v>0</v>
      </c>
      <c r="M34" s="91">
        <v>0</v>
      </c>
      <c r="N34" s="91">
        <v>0</v>
      </c>
      <c r="O34" s="91">
        <v>0</v>
      </c>
      <c r="P34" s="91">
        <v>0</v>
      </c>
      <c r="Q34" s="91">
        <v>0</v>
      </c>
      <c r="R34" s="91">
        <v>0</v>
      </c>
      <c r="S34" s="91">
        <v>0</v>
      </c>
      <c r="T34" s="91">
        <v>0</v>
      </c>
      <c r="U34" s="91">
        <v>0</v>
      </c>
      <c r="V34" s="91">
        <v>0</v>
      </c>
      <c r="W34" s="91">
        <v>0</v>
      </c>
      <c r="X34" s="91">
        <v>0</v>
      </c>
      <c r="Y34" s="91">
        <v>0</v>
      </c>
      <c r="Z34" s="91">
        <v>0</v>
      </c>
      <c r="AA34" s="91">
        <v>0</v>
      </c>
      <c r="AB34" s="91">
        <v>0</v>
      </c>
      <c r="AC34" s="91">
        <v>0</v>
      </c>
      <c r="AD34" s="91">
        <v>0</v>
      </c>
      <c r="AE34" s="91">
        <v>0</v>
      </c>
      <c r="AF34" s="91">
        <v>0</v>
      </c>
      <c r="AG34" s="91">
        <v>0</v>
      </c>
      <c r="AH34" s="91">
        <v>0</v>
      </c>
      <c r="AI34" s="91">
        <v>0</v>
      </c>
      <c r="AJ34" s="91">
        <v>0</v>
      </c>
      <c r="AK34" s="91">
        <v>0</v>
      </c>
      <c r="AL34" s="91">
        <v>0</v>
      </c>
      <c r="AM34" s="91">
        <v>0</v>
      </c>
      <c r="AN34" s="91">
        <v>0</v>
      </c>
      <c r="AO34" s="91">
        <v>0</v>
      </c>
      <c r="AP34" s="91">
        <v>0</v>
      </c>
      <c r="AQ34" s="91">
        <v>0</v>
      </c>
      <c r="AR34" s="91">
        <v>0</v>
      </c>
      <c r="AS34" s="91">
        <v>0</v>
      </c>
      <c r="AT34" s="91">
        <v>0</v>
      </c>
      <c r="AU34" s="91">
        <v>0</v>
      </c>
      <c r="AV34" s="91">
        <v>0</v>
      </c>
      <c r="AW34" s="91">
        <v>0</v>
      </c>
      <c r="AX34" s="91">
        <v>0</v>
      </c>
      <c r="AY34" s="91">
        <v>0</v>
      </c>
      <c r="AZ34" s="92">
        <v>0</v>
      </c>
      <c r="BA34" s="92">
        <v>0</v>
      </c>
      <c r="BB34" s="92">
        <v>0</v>
      </c>
      <c r="BC34" s="92">
        <v>0</v>
      </c>
      <c r="BD34" s="91">
        <v>0</v>
      </c>
      <c r="BE34" s="91">
        <v>0</v>
      </c>
      <c r="BF34" s="91">
        <v>0</v>
      </c>
      <c r="BG34" s="91">
        <v>0</v>
      </c>
      <c r="BH34" s="91">
        <v>0</v>
      </c>
      <c r="BI34" s="91">
        <v>0</v>
      </c>
    </row>
    <row r="35" spans="1:61" s="26" customFormat="1" outlineLevel="1" x14ac:dyDescent="0.25">
      <c r="A35" s="90" t="str">
        <f>+A27</f>
        <v>Aseguradora Sagicor Costa Rica</v>
      </c>
      <c r="B35" s="91">
        <v>0</v>
      </c>
      <c r="C35" s="91">
        <v>0</v>
      </c>
      <c r="D35" s="91">
        <v>0</v>
      </c>
      <c r="E35" s="91">
        <v>0</v>
      </c>
      <c r="F35" s="91">
        <v>0</v>
      </c>
      <c r="G35" s="91">
        <v>0</v>
      </c>
      <c r="H35" s="91">
        <v>0</v>
      </c>
      <c r="I35" s="91">
        <v>0</v>
      </c>
      <c r="J35" s="91">
        <v>0</v>
      </c>
      <c r="K35" s="91">
        <v>0</v>
      </c>
      <c r="L35" s="91">
        <v>0</v>
      </c>
      <c r="M35" s="91">
        <v>0</v>
      </c>
      <c r="N35" s="91">
        <v>0</v>
      </c>
      <c r="O35" s="91">
        <v>0</v>
      </c>
      <c r="P35" s="91">
        <v>0</v>
      </c>
      <c r="Q35" s="91">
        <v>0</v>
      </c>
      <c r="R35" s="91">
        <v>0</v>
      </c>
      <c r="S35" s="91">
        <v>0</v>
      </c>
      <c r="T35" s="91">
        <v>0</v>
      </c>
      <c r="U35" s="91">
        <v>0</v>
      </c>
      <c r="V35" s="91">
        <v>0</v>
      </c>
      <c r="W35" s="91">
        <v>0</v>
      </c>
      <c r="X35" s="91">
        <v>0</v>
      </c>
      <c r="Y35" s="91">
        <v>0</v>
      </c>
      <c r="Z35" s="91">
        <v>0</v>
      </c>
      <c r="AA35" s="91">
        <v>0</v>
      </c>
      <c r="AB35" s="91">
        <v>0</v>
      </c>
      <c r="AC35" s="91">
        <v>0</v>
      </c>
      <c r="AD35" s="91">
        <v>0</v>
      </c>
      <c r="AE35" s="91">
        <v>0</v>
      </c>
      <c r="AF35" s="91">
        <v>0</v>
      </c>
      <c r="AG35" s="91">
        <v>0</v>
      </c>
      <c r="AH35" s="91">
        <v>0</v>
      </c>
      <c r="AI35" s="91">
        <v>0</v>
      </c>
      <c r="AJ35" s="91">
        <v>0</v>
      </c>
      <c r="AK35" s="91">
        <v>0</v>
      </c>
      <c r="AL35" s="91">
        <v>0</v>
      </c>
      <c r="AM35" s="91">
        <v>0</v>
      </c>
      <c r="AN35" s="91">
        <v>0</v>
      </c>
      <c r="AO35" s="91">
        <v>0</v>
      </c>
      <c r="AP35" s="91">
        <v>0</v>
      </c>
      <c r="AQ35" s="91">
        <v>0</v>
      </c>
      <c r="AR35" s="91">
        <v>0</v>
      </c>
      <c r="AS35" s="91">
        <v>0</v>
      </c>
      <c r="AT35" s="91">
        <v>0</v>
      </c>
      <c r="AU35" s="91">
        <v>0</v>
      </c>
      <c r="AV35" s="91">
        <v>0</v>
      </c>
      <c r="AW35" s="91">
        <v>0</v>
      </c>
      <c r="AX35" s="91">
        <v>0</v>
      </c>
      <c r="AY35" s="91">
        <v>0</v>
      </c>
      <c r="AZ35" s="92">
        <v>0</v>
      </c>
      <c r="BA35" s="92">
        <v>0</v>
      </c>
      <c r="BB35" s="92">
        <v>0</v>
      </c>
      <c r="BC35" s="92">
        <v>0</v>
      </c>
      <c r="BD35" s="91">
        <v>0</v>
      </c>
      <c r="BE35" s="91">
        <v>0</v>
      </c>
      <c r="BF35" s="91">
        <v>0</v>
      </c>
      <c r="BG35" s="91">
        <v>0</v>
      </c>
      <c r="BH35" s="91">
        <v>0</v>
      </c>
      <c r="BI35" s="91">
        <v>0</v>
      </c>
    </row>
    <row r="36" spans="1:61" s="26" customFormat="1" outlineLevel="1" x14ac:dyDescent="0.25">
      <c r="A36" s="90" t="s">
        <v>29</v>
      </c>
      <c r="B36" s="91">
        <v>0</v>
      </c>
      <c r="C36" s="91">
        <v>0</v>
      </c>
      <c r="D36" s="91">
        <v>0</v>
      </c>
      <c r="E36" s="91">
        <v>0</v>
      </c>
      <c r="F36" s="91">
        <v>0</v>
      </c>
      <c r="G36" s="91">
        <v>0</v>
      </c>
      <c r="H36" s="91">
        <v>0</v>
      </c>
      <c r="I36" s="91">
        <v>0</v>
      </c>
      <c r="J36" s="91">
        <v>0</v>
      </c>
      <c r="K36" s="91">
        <v>0</v>
      </c>
      <c r="L36" s="91">
        <v>0</v>
      </c>
      <c r="M36" s="91">
        <v>0</v>
      </c>
      <c r="N36" s="91">
        <v>0</v>
      </c>
      <c r="O36" s="91">
        <v>0</v>
      </c>
      <c r="P36" s="91">
        <v>0</v>
      </c>
      <c r="Q36" s="91">
        <v>0</v>
      </c>
      <c r="R36" s="91">
        <v>0</v>
      </c>
      <c r="S36" s="91">
        <v>0</v>
      </c>
      <c r="T36" s="91">
        <v>0</v>
      </c>
      <c r="U36" s="91">
        <v>0</v>
      </c>
      <c r="V36" s="91">
        <v>0</v>
      </c>
      <c r="W36" s="91">
        <v>0</v>
      </c>
      <c r="X36" s="91">
        <v>0</v>
      </c>
      <c r="Y36" s="91">
        <v>0</v>
      </c>
      <c r="Z36" s="91">
        <v>0</v>
      </c>
      <c r="AA36" s="91">
        <v>0</v>
      </c>
      <c r="AB36" s="91">
        <v>0</v>
      </c>
      <c r="AC36" s="91">
        <v>0</v>
      </c>
      <c r="AD36" s="91">
        <v>0</v>
      </c>
      <c r="AE36" s="91">
        <v>0</v>
      </c>
      <c r="AF36" s="91">
        <v>0</v>
      </c>
      <c r="AG36" s="91">
        <v>0</v>
      </c>
      <c r="AH36" s="91">
        <v>0</v>
      </c>
      <c r="AI36" s="91">
        <v>0</v>
      </c>
      <c r="AJ36" s="91">
        <v>0</v>
      </c>
      <c r="AK36" s="91">
        <v>0</v>
      </c>
      <c r="AL36" s="91">
        <v>0</v>
      </c>
      <c r="AM36" s="91">
        <v>0</v>
      </c>
      <c r="AN36" s="91">
        <v>0</v>
      </c>
      <c r="AO36" s="91">
        <v>0</v>
      </c>
      <c r="AP36" s="91">
        <v>0</v>
      </c>
      <c r="AQ36" s="91">
        <v>0</v>
      </c>
      <c r="AR36" s="91">
        <v>0</v>
      </c>
      <c r="AS36" s="91">
        <v>0</v>
      </c>
      <c r="AT36" s="91">
        <v>0</v>
      </c>
      <c r="AU36" s="91">
        <v>0</v>
      </c>
      <c r="AV36" s="91">
        <v>0</v>
      </c>
      <c r="AW36" s="91">
        <v>0</v>
      </c>
      <c r="AX36" s="91">
        <v>0</v>
      </c>
      <c r="AY36" s="91">
        <v>0</v>
      </c>
      <c r="AZ36" s="92">
        <v>0</v>
      </c>
      <c r="BA36" s="92">
        <v>3.4283999999999999</v>
      </c>
      <c r="BB36" s="92">
        <v>3.9857165600000002</v>
      </c>
      <c r="BC36" s="92">
        <v>5.1951700700000005</v>
      </c>
      <c r="BD36" s="91">
        <v>8.4626157800000001</v>
      </c>
      <c r="BE36" s="91">
        <v>23.811732890000002</v>
      </c>
      <c r="BF36" s="91">
        <v>23.811732890000002</v>
      </c>
      <c r="BG36" s="91">
        <v>24.34695971</v>
      </c>
      <c r="BH36" s="91">
        <v>24.62466891</v>
      </c>
      <c r="BI36" s="91">
        <v>26.306224310000001</v>
      </c>
    </row>
    <row r="37" spans="1:61" s="26" customFormat="1" x14ac:dyDescent="0.25">
      <c r="A37" s="87" t="s">
        <v>18</v>
      </c>
      <c r="B37" s="89">
        <v>4076.6289798600001</v>
      </c>
      <c r="C37" s="89">
        <v>10270.78364116</v>
      </c>
      <c r="D37" s="89">
        <v>13939.88120824</v>
      </c>
      <c r="E37" s="89">
        <v>18958.83003863</v>
      </c>
      <c r="F37" s="89">
        <v>26749.101882080002</v>
      </c>
      <c r="G37" s="89">
        <v>32210.088390010002</v>
      </c>
      <c r="H37" s="89">
        <v>40626.352924850005</v>
      </c>
      <c r="I37" s="89">
        <v>45841.246938800003</v>
      </c>
      <c r="J37" s="89">
        <v>50169.726074230006</v>
      </c>
      <c r="K37" s="89">
        <v>54568.763995030007</v>
      </c>
      <c r="L37" s="89">
        <v>59850.91679915</v>
      </c>
      <c r="M37" s="89">
        <v>66793.408554889989</v>
      </c>
      <c r="N37" s="89">
        <v>4622.9846883700002</v>
      </c>
      <c r="O37" s="89">
        <v>8926.4264931899997</v>
      </c>
      <c r="P37" s="89">
        <v>13898.416755529999</v>
      </c>
      <c r="Q37" s="89">
        <v>19080.375297840001</v>
      </c>
      <c r="R37" s="89">
        <v>30223.58557422</v>
      </c>
      <c r="S37" s="89">
        <v>35951.280776339991</v>
      </c>
      <c r="T37" s="89">
        <v>45090.840702639995</v>
      </c>
      <c r="U37" s="89">
        <v>44677.994963909994</v>
      </c>
      <c r="V37" s="89">
        <v>48825.39229887999</v>
      </c>
      <c r="W37" s="89">
        <v>51972.126364430005</v>
      </c>
      <c r="X37" s="89">
        <v>66439.699987130007</v>
      </c>
      <c r="Y37" s="89">
        <v>63208.292463679994</v>
      </c>
      <c r="Z37" s="89">
        <v>5399.8016911899995</v>
      </c>
      <c r="AA37" s="89">
        <v>10744.996452659998</v>
      </c>
      <c r="AB37" s="89">
        <v>14855.533539060001</v>
      </c>
      <c r="AC37" s="89">
        <v>28988.835872240001</v>
      </c>
      <c r="AD37" s="89">
        <v>36076.66760139</v>
      </c>
      <c r="AE37" s="89">
        <v>40245.320375700001</v>
      </c>
      <c r="AF37" s="89">
        <v>45151.131593040001</v>
      </c>
      <c r="AG37" s="89">
        <v>49476.46915746</v>
      </c>
      <c r="AH37" s="89">
        <v>53426.726898359993</v>
      </c>
      <c r="AI37" s="89">
        <v>56800.36459189</v>
      </c>
      <c r="AJ37" s="89">
        <v>64249.205794780006</v>
      </c>
      <c r="AK37" s="89">
        <v>69154.349540320007</v>
      </c>
      <c r="AL37" s="89">
        <v>7956.56354139</v>
      </c>
      <c r="AM37" s="89">
        <v>12541.038344940001</v>
      </c>
      <c r="AN37" s="89">
        <v>16430.98386869</v>
      </c>
      <c r="AO37" s="89">
        <v>32189.840947640001</v>
      </c>
      <c r="AP37" s="89">
        <v>36805.299955270006</v>
      </c>
      <c r="AQ37" s="89">
        <v>41063.640265140013</v>
      </c>
      <c r="AR37" s="89">
        <v>45944.154302579991</v>
      </c>
      <c r="AS37" s="89">
        <v>50332.973371199994</v>
      </c>
      <c r="AT37" s="89">
        <v>54276.84836181</v>
      </c>
      <c r="AU37" s="89">
        <v>58221.378427280011</v>
      </c>
      <c r="AV37" s="89">
        <v>65351.931598490009</v>
      </c>
      <c r="AW37" s="89">
        <v>70918.974860250004</v>
      </c>
      <c r="AX37" s="88">
        <v>8966.6942461000017</v>
      </c>
      <c r="AY37" s="89">
        <v>12853.034691990002</v>
      </c>
      <c r="AZ37" s="89">
        <v>16505.69827293</v>
      </c>
      <c r="BA37" s="89">
        <v>21338.85142775</v>
      </c>
      <c r="BB37" s="89">
        <v>37837.946773620002</v>
      </c>
      <c r="BC37" s="89">
        <v>43126.227364139995</v>
      </c>
      <c r="BD37" s="89">
        <v>49085.656643890004</v>
      </c>
      <c r="BE37" s="89">
        <v>55094.856328069996</v>
      </c>
      <c r="BF37" s="89">
        <v>59115.143505819986</v>
      </c>
      <c r="BG37" s="89">
        <v>65013.072846079995</v>
      </c>
      <c r="BH37" s="89">
        <v>71096.546527449987</v>
      </c>
      <c r="BI37" s="89">
        <v>77685.347922669986</v>
      </c>
    </row>
    <row r="38" spans="1:61" s="26" customFormat="1" outlineLevel="1" x14ac:dyDescent="0.25">
      <c r="A38" s="90" t="s">
        <v>6</v>
      </c>
      <c r="B38" s="91">
        <v>4076.6289798600001</v>
      </c>
      <c r="C38" s="91">
        <v>10270.78364116</v>
      </c>
      <c r="D38" s="91">
        <v>13939.88120824</v>
      </c>
      <c r="E38" s="91">
        <v>18958.83003863</v>
      </c>
      <c r="F38" s="91">
        <v>26749.101882080002</v>
      </c>
      <c r="G38" s="91">
        <v>32210.088390010002</v>
      </c>
      <c r="H38" s="91">
        <v>40626.352924850005</v>
      </c>
      <c r="I38" s="91">
        <v>45816.614364150002</v>
      </c>
      <c r="J38" s="91">
        <v>50022.711351230006</v>
      </c>
      <c r="K38" s="91">
        <v>54386.180148340005</v>
      </c>
      <c r="L38" s="91">
        <v>59291.32472674</v>
      </c>
      <c r="M38" s="91">
        <v>65804.189999269991</v>
      </c>
      <c r="N38" s="91">
        <v>4589.41786194</v>
      </c>
      <c r="O38" s="91">
        <v>8308.3990816400001</v>
      </c>
      <c r="P38" s="91">
        <v>12951.567029169999</v>
      </c>
      <c r="Q38" s="91">
        <v>17972.445314299999</v>
      </c>
      <c r="R38" s="91">
        <v>28919.8235867</v>
      </c>
      <c r="S38" s="91">
        <v>34285.535068219993</v>
      </c>
      <c r="T38" s="91">
        <v>43262.169816779999</v>
      </c>
      <c r="U38" s="91">
        <v>42549.288763029996</v>
      </c>
      <c r="V38" s="91">
        <v>46229.844665549994</v>
      </c>
      <c r="W38" s="91">
        <v>49058.548142160005</v>
      </c>
      <c r="X38" s="91">
        <v>63241.347578540001</v>
      </c>
      <c r="Y38" s="91">
        <v>59345.423370529999</v>
      </c>
      <c r="Z38" s="91">
        <v>5257.7286316199998</v>
      </c>
      <c r="AA38" s="91">
        <v>9801.5070901099989</v>
      </c>
      <c r="AB38" s="91">
        <v>13492.53238074</v>
      </c>
      <c r="AC38" s="91">
        <v>27090.28867984</v>
      </c>
      <c r="AD38" s="91">
        <v>33807.46312113</v>
      </c>
      <c r="AE38" s="91">
        <v>37216.600297980003</v>
      </c>
      <c r="AF38" s="91">
        <v>41668.510680210005</v>
      </c>
      <c r="AG38" s="91">
        <v>45784.163771719999</v>
      </c>
      <c r="AH38" s="91">
        <v>48985.836329419995</v>
      </c>
      <c r="AI38" s="91">
        <v>51980.824433289999</v>
      </c>
      <c r="AJ38" s="91">
        <v>58794.691642140002</v>
      </c>
      <c r="AK38" s="91">
        <v>63004.682404800005</v>
      </c>
      <c r="AL38" s="91">
        <v>6999.7578543400004</v>
      </c>
      <c r="AM38" s="91">
        <v>11456.377036980002</v>
      </c>
      <c r="AN38" s="91">
        <v>14642.107250770001</v>
      </c>
      <c r="AO38" s="91">
        <v>29790.006493680001</v>
      </c>
      <c r="AP38" s="91">
        <v>33902.096925530001</v>
      </c>
      <c r="AQ38" s="91">
        <v>37544.233888240007</v>
      </c>
      <c r="AR38" s="91">
        <v>41499.302053789994</v>
      </c>
      <c r="AS38" s="91">
        <v>45678.54573672</v>
      </c>
      <c r="AT38" s="91">
        <v>49183.308599840006</v>
      </c>
      <c r="AU38" s="91">
        <v>52649.229191950006</v>
      </c>
      <c r="AV38" s="91">
        <v>59009.975308230009</v>
      </c>
      <c r="AW38" s="91">
        <v>63749.770139549997</v>
      </c>
      <c r="AX38" s="91">
        <v>8091.2597484300013</v>
      </c>
      <c r="AY38" s="91">
        <v>11601.321191500001</v>
      </c>
      <c r="AZ38" s="92">
        <v>14369.833942490002</v>
      </c>
      <c r="BA38" s="92">
        <v>18186.775043769998</v>
      </c>
      <c r="BB38" s="92">
        <v>34026.284349180001</v>
      </c>
      <c r="BC38" s="92">
        <v>38554.643399100001</v>
      </c>
      <c r="BD38" s="91">
        <v>44091.954636530005</v>
      </c>
      <c r="BE38" s="91">
        <v>48805.177811119996</v>
      </c>
      <c r="BF38" s="91">
        <v>52064.285733089986</v>
      </c>
      <c r="BG38" s="91">
        <v>57026.584484419996</v>
      </c>
      <c r="BH38" s="91">
        <v>62424.57676494999</v>
      </c>
      <c r="BI38" s="91">
        <v>66978.82753848999</v>
      </c>
    </row>
    <row r="39" spans="1:61" s="26" customFormat="1" outlineLevel="1" x14ac:dyDescent="0.25">
      <c r="A39" s="90" t="s">
        <v>31</v>
      </c>
      <c r="B39" s="91">
        <v>0</v>
      </c>
      <c r="C39" s="91">
        <v>0</v>
      </c>
      <c r="D39" s="91">
        <v>0</v>
      </c>
      <c r="E39" s="91">
        <v>0</v>
      </c>
      <c r="F39" s="91">
        <v>0</v>
      </c>
      <c r="G39" s="91">
        <v>0</v>
      </c>
      <c r="H39" s="91">
        <v>0</v>
      </c>
      <c r="I39" s="91">
        <v>0</v>
      </c>
      <c r="J39" s="91">
        <v>0</v>
      </c>
      <c r="K39" s="91">
        <v>0</v>
      </c>
      <c r="L39" s="91">
        <v>0</v>
      </c>
      <c r="M39" s="91">
        <v>0</v>
      </c>
      <c r="N39" s="91">
        <v>0</v>
      </c>
      <c r="O39" s="91">
        <v>481.37293775000001</v>
      </c>
      <c r="P39" s="91">
        <v>674.73048519000008</v>
      </c>
      <c r="Q39" s="91">
        <v>785.3382293200001</v>
      </c>
      <c r="R39" s="91">
        <v>785.3382293200001</v>
      </c>
      <c r="S39" s="91">
        <v>901.59208242999989</v>
      </c>
      <c r="T39" s="91">
        <v>909.35150070999998</v>
      </c>
      <c r="U39" s="91">
        <v>909.35150070999998</v>
      </c>
      <c r="V39" s="91">
        <v>1226.7512510899999</v>
      </c>
      <c r="W39" s="91">
        <v>1365.0225040099999</v>
      </c>
      <c r="X39" s="91">
        <v>1385.9285535199999</v>
      </c>
      <c r="Y39" s="91">
        <v>1403.2500737600001</v>
      </c>
      <c r="Z39" s="91">
        <v>7.7458600499999148</v>
      </c>
      <c r="AA39" s="91">
        <v>598.26671727999985</v>
      </c>
      <c r="AB39" s="91">
        <v>769.22582414999988</v>
      </c>
      <c r="AC39" s="91">
        <v>928.88197582000009</v>
      </c>
      <c r="AD39" s="91">
        <v>947.69471203000001</v>
      </c>
      <c r="AE39" s="91">
        <v>1097.4916745799999</v>
      </c>
      <c r="AF39" s="91">
        <v>1149.77973797</v>
      </c>
      <c r="AG39" s="91">
        <v>1176.1209463</v>
      </c>
      <c r="AH39" s="91">
        <v>1349.2123341900001</v>
      </c>
      <c r="AI39" s="91">
        <v>1533.9783867800002</v>
      </c>
      <c r="AJ39" s="91">
        <v>1649.8079990800002</v>
      </c>
      <c r="AK39" s="91">
        <v>1792.4569595099999</v>
      </c>
      <c r="AL39" s="91">
        <v>635.00524168000004</v>
      </c>
      <c r="AM39" s="91">
        <v>536.75889308000001</v>
      </c>
      <c r="AN39" s="91">
        <v>835.40197856999998</v>
      </c>
      <c r="AO39" s="91">
        <v>1011.3210077699999</v>
      </c>
      <c r="AP39" s="91">
        <v>1171.4260113899998</v>
      </c>
      <c r="AQ39" s="91">
        <v>1263.2093297000001</v>
      </c>
      <c r="AR39" s="91">
        <v>1438.95796124</v>
      </c>
      <c r="AS39" s="91">
        <v>1438.95796124</v>
      </c>
      <c r="AT39" s="91">
        <v>1552.7276922199999</v>
      </c>
      <c r="AU39" s="91">
        <v>1761.5014058299998</v>
      </c>
      <c r="AV39" s="91">
        <v>2059.6144624000003</v>
      </c>
      <c r="AW39" s="91">
        <v>2144.7906711000001</v>
      </c>
      <c r="AX39" s="91">
        <v>720.11251906999996</v>
      </c>
      <c r="AY39" s="91">
        <v>789.53611422000006</v>
      </c>
      <c r="AZ39" s="92">
        <v>1154.6714561900001</v>
      </c>
      <c r="BA39" s="92">
        <v>1820.5831490200001</v>
      </c>
      <c r="BB39" s="92">
        <v>2136.0927975700001</v>
      </c>
      <c r="BC39" s="92">
        <v>2180.3908040900001</v>
      </c>
      <c r="BD39" s="91">
        <v>2483.5468238899998</v>
      </c>
      <c r="BE39" s="91">
        <v>2578.1579207600003</v>
      </c>
      <c r="BF39" s="91">
        <v>2724.7523199699999</v>
      </c>
      <c r="BG39" s="91">
        <v>2852.1180663200003</v>
      </c>
      <c r="BH39" s="91">
        <v>3158.3614917700002</v>
      </c>
      <c r="BI39" s="91">
        <v>4092.2933291300001</v>
      </c>
    </row>
    <row r="40" spans="1:61" s="26" customFormat="1" outlineLevel="1" x14ac:dyDescent="0.25">
      <c r="A40" s="90" t="s">
        <v>7</v>
      </c>
      <c r="B40" s="91">
        <v>0</v>
      </c>
      <c r="C40" s="91">
        <v>0</v>
      </c>
      <c r="D40" s="91">
        <v>0</v>
      </c>
      <c r="E40" s="91">
        <v>0</v>
      </c>
      <c r="F40" s="91">
        <v>0</v>
      </c>
      <c r="G40" s="91">
        <v>0</v>
      </c>
      <c r="H40" s="91">
        <v>0</v>
      </c>
      <c r="I40" s="91">
        <v>24.632574650000002</v>
      </c>
      <c r="J40" s="91">
        <v>147.014723</v>
      </c>
      <c r="K40" s="91">
        <v>182.58384669</v>
      </c>
      <c r="L40" s="91">
        <v>559.59207241000001</v>
      </c>
      <c r="M40" s="91">
        <v>989.21855561999996</v>
      </c>
      <c r="N40" s="91">
        <v>33.566826429999999</v>
      </c>
      <c r="O40" s="91">
        <v>136.65447380000001</v>
      </c>
      <c r="P40" s="91">
        <v>272.11924117000001</v>
      </c>
      <c r="Q40" s="91">
        <v>322.59175422000004</v>
      </c>
      <c r="R40" s="91">
        <v>518.42375819999995</v>
      </c>
      <c r="S40" s="91">
        <v>764.1536256899999</v>
      </c>
      <c r="T40" s="91">
        <v>919.31938515000002</v>
      </c>
      <c r="U40" s="91">
        <v>1219.3547001699999</v>
      </c>
      <c r="V40" s="91">
        <v>1368.79638224</v>
      </c>
      <c r="W40" s="91">
        <v>1548.55571826</v>
      </c>
      <c r="X40" s="91">
        <v>1812.4238550700002</v>
      </c>
      <c r="Y40" s="91">
        <v>2459.6190193899997</v>
      </c>
      <c r="Z40" s="91">
        <v>134.32719952000002</v>
      </c>
      <c r="AA40" s="91">
        <v>345.22264526999999</v>
      </c>
      <c r="AB40" s="91">
        <v>593.77533417000006</v>
      </c>
      <c r="AC40" s="91">
        <v>969.66521657999988</v>
      </c>
      <c r="AD40" s="91">
        <v>1321.50976823</v>
      </c>
      <c r="AE40" s="91">
        <v>1931.2284031400002</v>
      </c>
      <c r="AF40" s="91">
        <v>2332.8411748600001</v>
      </c>
      <c r="AG40" s="91">
        <v>2516.18443944</v>
      </c>
      <c r="AH40" s="91">
        <v>3091.6782347499998</v>
      </c>
      <c r="AI40" s="91">
        <v>3285.5617718200001</v>
      </c>
      <c r="AJ40" s="91">
        <v>3804.7061535600005</v>
      </c>
      <c r="AK40" s="91">
        <v>4357.2101760100004</v>
      </c>
      <c r="AL40" s="91">
        <v>321.80044536999998</v>
      </c>
      <c r="AM40" s="91">
        <v>547.90241488000004</v>
      </c>
      <c r="AN40" s="91">
        <v>953.47463934999996</v>
      </c>
      <c r="AO40" s="91">
        <v>1388.51344619</v>
      </c>
      <c r="AP40" s="91">
        <v>1731.7770183500002</v>
      </c>
      <c r="AQ40" s="91">
        <v>2256.1970471999998</v>
      </c>
      <c r="AR40" s="91">
        <v>3005.8942875499997</v>
      </c>
      <c r="AS40" s="91">
        <v>3215.4696732399998</v>
      </c>
      <c r="AT40" s="91">
        <v>3539.9653446400002</v>
      </c>
      <c r="AU40" s="91">
        <v>3805.8984935100002</v>
      </c>
      <c r="AV40" s="91">
        <v>4244.4381843500005</v>
      </c>
      <c r="AW40" s="91">
        <v>4982.1213158400005</v>
      </c>
      <c r="AX40" s="91">
        <v>151.25764988</v>
      </c>
      <c r="AY40" s="91">
        <v>448.44901591000001</v>
      </c>
      <c r="AZ40" s="92">
        <v>962.32994416999998</v>
      </c>
      <c r="BA40" s="92">
        <v>1304.3506318999998</v>
      </c>
      <c r="BB40" s="92">
        <v>1636.0243000500002</v>
      </c>
      <c r="BC40" s="92">
        <v>2340.0462839400002</v>
      </c>
      <c r="BD40" s="91">
        <v>2427.7018137200002</v>
      </c>
      <c r="BE40" s="91">
        <v>3528.0619479700003</v>
      </c>
      <c r="BF40" s="91">
        <v>4130.28477793</v>
      </c>
      <c r="BG40" s="91">
        <v>4914.7317437599995</v>
      </c>
      <c r="BH40" s="91">
        <v>5250.3177349100006</v>
      </c>
      <c r="BI40" s="91">
        <v>6045.19528283</v>
      </c>
    </row>
    <row r="41" spans="1:61" s="26" customFormat="1" outlineLevel="1" x14ac:dyDescent="0.25">
      <c r="A41" s="117" t="s">
        <v>141</v>
      </c>
      <c r="B41" s="91">
        <v>0</v>
      </c>
      <c r="C41" s="91">
        <v>0</v>
      </c>
      <c r="D41" s="91">
        <v>0</v>
      </c>
      <c r="E41" s="91">
        <v>0</v>
      </c>
      <c r="F41" s="91">
        <v>0</v>
      </c>
      <c r="G41" s="91">
        <v>0</v>
      </c>
      <c r="H41" s="91">
        <v>0</v>
      </c>
      <c r="I41" s="91">
        <v>0</v>
      </c>
      <c r="J41" s="91">
        <v>0</v>
      </c>
      <c r="K41" s="91">
        <v>0</v>
      </c>
      <c r="L41" s="91">
        <v>0</v>
      </c>
      <c r="M41" s="91">
        <v>0</v>
      </c>
      <c r="N41" s="91">
        <v>0</v>
      </c>
      <c r="O41" s="91">
        <v>0</v>
      </c>
      <c r="P41" s="91">
        <v>0</v>
      </c>
      <c r="Q41" s="91">
        <v>0</v>
      </c>
      <c r="R41" s="91">
        <v>0</v>
      </c>
      <c r="S41" s="91">
        <v>0</v>
      </c>
      <c r="T41" s="91">
        <v>0</v>
      </c>
      <c r="U41" s="91">
        <v>0</v>
      </c>
      <c r="V41" s="91">
        <v>0</v>
      </c>
      <c r="W41" s="91">
        <v>0</v>
      </c>
      <c r="X41" s="91">
        <v>0</v>
      </c>
      <c r="Y41" s="91">
        <v>0</v>
      </c>
      <c r="Z41" s="91">
        <v>0</v>
      </c>
      <c r="AA41" s="91">
        <v>0</v>
      </c>
      <c r="AB41" s="91">
        <v>0</v>
      </c>
      <c r="AC41" s="91">
        <v>0</v>
      </c>
      <c r="AD41" s="91">
        <v>0</v>
      </c>
      <c r="AE41" s="91">
        <v>0</v>
      </c>
      <c r="AF41" s="91">
        <v>0</v>
      </c>
      <c r="AG41" s="91">
        <v>0</v>
      </c>
      <c r="AH41" s="91">
        <v>0</v>
      </c>
      <c r="AI41" s="91">
        <v>0</v>
      </c>
      <c r="AJ41" s="91">
        <v>0</v>
      </c>
      <c r="AK41" s="91">
        <v>0</v>
      </c>
      <c r="AL41" s="91">
        <v>0</v>
      </c>
      <c r="AM41" s="91">
        <v>0</v>
      </c>
      <c r="AN41" s="91">
        <v>0</v>
      </c>
      <c r="AO41" s="91">
        <v>0</v>
      </c>
      <c r="AP41" s="91">
        <v>0</v>
      </c>
      <c r="AQ41" s="91">
        <v>0</v>
      </c>
      <c r="AR41" s="91">
        <v>0</v>
      </c>
      <c r="AS41" s="91">
        <v>0</v>
      </c>
      <c r="AT41" s="91">
        <v>0</v>
      </c>
      <c r="AU41" s="91">
        <v>0</v>
      </c>
      <c r="AV41" s="91">
        <v>0</v>
      </c>
      <c r="AW41" s="91">
        <v>0</v>
      </c>
      <c r="AX41" s="91">
        <v>0</v>
      </c>
      <c r="AY41" s="91">
        <v>0</v>
      </c>
      <c r="AZ41" s="92">
        <v>0</v>
      </c>
      <c r="BA41" s="92">
        <v>0</v>
      </c>
      <c r="BB41" s="92">
        <v>0</v>
      </c>
      <c r="BC41" s="92">
        <v>0</v>
      </c>
      <c r="BD41" s="91">
        <v>0</v>
      </c>
      <c r="BE41" s="91">
        <v>0</v>
      </c>
      <c r="BF41" s="91">
        <v>0</v>
      </c>
      <c r="BG41" s="91">
        <v>0</v>
      </c>
      <c r="BH41" s="91">
        <v>0</v>
      </c>
      <c r="BI41" s="91">
        <v>287.01089044999998</v>
      </c>
    </row>
    <row r="42" spans="1:61" s="26" customFormat="1" outlineLevel="1" x14ac:dyDescent="0.25">
      <c r="A42" s="90" t="s">
        <v>13</v>
      </c>
      <c r="B42" s="91">
        <v>0</v>
      </c>
      <c r="C42" s="91">
        <v>0</v>
      </c>
      <c r="D42" s="91">
        <v>0</v>
      </c>
      <c r="E42" s="91">
        <v>0</v>
      </c>
      <c r="F42" s="91">
        <v>0</v>
      </c>
      <c r="G42" s="91">
        <v>0</v>
      </c>
      <c r="H42" s="91">
        <v>0</v>
      </c>
      <c r="I42" s="91">
        <v>0</v>
      </c>
      <c r="J42" s="91">
        <v>0</v>
      </c>
      <c r="K42" s="91">
        <v>0</v>
      </c>
      <c r="L42" s="91">
        <v>0</v>
      </c>
      <c r="M42" s="91">
        <v>0</v>
      </c>
      <c r="N42" s="91">
        <v>0</v>
      </c>
      <c r="O42" s="91">
        <v>0</v>
      </c>
      <c r="P42" s="91">
        <v>0</v>
      </c>
      <c r="Q42" s="91">
        <v>0</v>
      </c>
      <c r="R42" s="91">
        <v>0</v>
      </c>
      <c r="S42" s="91">
        <v>0</v>
      </c>
      <c r="T42" s="91">
        <v>0</v>
      </c>
      <c r="U42" s="91">
        <v>0</v>
      </c>
      <c r="V42" s="91">
        <v>0</v>
      </c>
      <c r="W42" s="91">
        <v>0</v>
      </c>
      <c r="X42" s="91">
        <v>0</v>
      </c>
      <c r="Y42" s="91">
        <v>0</v>
      </c>
      <c r="Z42" s="91">
        <v>0</v>
      </c>
      <c r="AA42" s="91">
        <v>0</v>
      </c>
      <c r="AB42" s="91">
        <v>0</v>
      </c>
      <c r="AC42" s="91">
        <v>0</v>
      </c>
      <c r="AD42" s="91">
        <v>0</v>
      </c>
      <c r="AE42" s="91">
        <v>0</v>
      </c>
      <c r="AF42" s="91">
        <v>0</v>
      </c>
      <c r="AG42" s="91">
        <v>0</v>
      </c>
      <c r="AH42" s="91">
        <v>0</v>
      </c>
      <c r="AI42" s="91">
        <v>0</v>
      </c>
      <c r="AJ42" s="91">
        <v>0</v>
      </c>
      <c r="AK42" s="91">
        <v>0</v>
      </c>
      <c r="AL42" s="91">
        <v>0</v>
      </c>
      <c r="AM42" s="91">
        <v>0</v>
      </c>
      <c r="AN42" s="91">
        <v>0</v>
      </c>
      <c r="AO42" s="91">
        <v>0</v>
      </c>
      <c r="AP42" s="91">
        <v>0</v>
      </c>
      <c r="AQ42" s="91">
        <v>0</v>
      </c>
      <c r="AR42" s="91">
        <v>0</v>
      </c>
      <c r="AS42" s="91">
        <v>0</v>
      </c>
      <c r="AT42" s="91">
        <v>0</v>
      </c>
      <c r="AU42" s="91">
        <v>0</v>
      </c>
      <c r="AV42" s="91">
        <v>0</v>
      </c>
      <c r="AW42" s="91">
        <v>0</v>
      </c>
      <c r="AX42" s="91">
        <v>0</v>
      </c>
      <c r="AY42" s="91">
        <v>0</v>
      </c>
      <c r="AZ42" s="92">
        <v>0</v>
      </c>
      <c r="BA42" s="92">
        <v>0</v>
      </c>
      <c r="BB42" s="92">
        <v>0</v>
      </c>
      <c r="BC42" s="92">
        <v>0</v>
      </c>
      <c r="BD42" s="91">
        <v>0</v>
      </c>
      <c r="BE42" s="91">
        <v>0</v>
      </c>
      <c r="BF42" s="91">
        <v>0</v>
      </c>
      <c r="BG42" s="91">
        <v>0</v>
      </c>
      <c r="BH42" s="91">
        <v>0</v>
      </c>
      <c r="BI42" s="91">
        <v>0</v>
      </c>
    </row>
    <row r="43" spans="1:61" s="26" customFormat="1" outlineLevel="1" x14ac:dyDescent="0.25">
      <c r="A43" s="90" t="str">
        <f>+A35</f>
        <v>Aseguradora Sagicor Costa Rica</v>
      </c>
      <c r="B43" s="91">
        <v>0</v>
      </c>
      <c r="C43" s="91">
        <v>0</v>
      </c>
      <c r="D43" s="91">
        <v>0</v>
      </c>
      <c r="E43" s="91">
        <v>0</v>
      </c>
      <c r="F43" s="91">
        <v>0</v>
      </c>
      <c r="G43" s="91">
        <v>0</v>
      </c>
      <c r="H43" s="91">
        <v>0</v>
      </c>
      <c r="I43" s="91">
        <v>0</v>
      </c>
      <c r="J43" s="91">
        <v>0</v>
      </c>
      <c r="K43" s="91">
        <v>0</v>
      </c>
      <c r="L43" s="91">
        <v>0</v>
      </c>
      <c r="M43" s="91">
        <v>0</v>
      </c>
      <c r="N43" s="91">
        <v>0</v>
      </c>
      <c r="O43" s="91">
        <v>0</v>
      </c>
      <c r="P43" s="91">
        <v>0</v>
      </c>
      <c r="Q43" s="91">
        <v>0</v>
      </c>
      <c r="R43" s="91">
        <v>0</v>
      </c>
      <c r="S43" s="91">
        <v>0</v>
      </c>
      <c r="T43" s="91">
        <v>0</v>
      </c>
      <c r="U43" s="91">
        <v>0</v>
      </c>
      <c r="V43" s="91">
        <v>0</v>
      </c>
      <c r="W43" s="91">
        <v>0</v>
      </c>
      <c r="X43" s="91">
        <v>0</v>
      </c>
      <c r="Y43" s="91">
        <v>0</v>
      </c>
      <c r="Z43" s="91">
        <v>0</v>
      </c>
      <c r="AA43" s="91">
        <v>0</v>
      </c>
      <c r="AB43" s="91">
        <v>0</v>
      </c>
      <c r="AC43" s="91">
        <v>0</v>
      </c>
      <c r="AD43" s="91">
        <v>0</v>
      </c>
      <c r="AE43" s="91">
        <v>0</v>
      </c>
      <c r="AF43" s="91">
        <v>0</v>
      </c>
      <c r="AG43" s="91">
        <v>0</v>
      </c>
      <c r="AH43" s="91">
        <v>0</v>
      </c>
      <c r="AI43" s="91">
        <v>0</v>
      </c>
      <c r="AJ43" s="91">
        <v>0</v>
      </c>
      <c r="AK43" s="91">
        <v>0</v>
      </c>
      <c r="AL43" s="91">
        <v>0</v>
      </c>
      <c r="AM43" s="91">
        <v>0</v>
      </c>
      <c r="AN43" s="91">
        <v>0</v>
      </c>
      <c r="AO43" s="91">
        <v>0</v>
      </c>
      <c r="AP43" s="91">
        <v>0</v>
      </c>
      <c r="AQ43" s="91">
        <v>0</v>
      </c>
      <c r="AR43" s="91">
        <v>0</v>
      </c>
      <c r="AS43" s="91">
        <v>0</v>
      </c>
      <c r="AT43" s="91">
        <v>0</v>
      </c>
      <c r="AU43" s="91">
        <v>0</v>
      </c>
      <c r="AV43" s="91">
        <v>0</v>
      </c>
      <c r="AW43" s="91">
        <v>0</v>
      </c>
      <c r="AX43" s="91">
        <v>0</v>
      </c>
      <c r="AY43" s="91">
        <v>0</v>
      </c>
      <c r="AZ43" s="92">
        <v>0</v>
      </c>
      <c r="BA43" s="92">
        <v>0</v>
      </c>
      <c r="BB43" s="92">
        <v>0</v>
      </c>
      <c r="BC43" s="92">
        <v>0</v>
      </c>
      <c r="BD43" s="91">
        <v>0</v>
      </c>
      <c r="BE43" s="91">
        <v>91.229681970000001</v>
      </c>
      <c r="BF43" s="91">
        <v>91.229681970000001</v>
      </c>
      <c r="BG43" s="91">
        <v>91.229681970000001</v>
      </c>
      <c r="BH43" s="91">
        <v>91.229681970000001</v>
      </c>
      <c r="BI43" s="91">
        <v>92.403603919999995</v>
      </c>
    </row>
    <row r="44" spans="1:61" s="26" customFormat="1" outlineLevel="1" x14ac:dyDescent="0.25">
      <c r="A44" s="90" t="s">
        <v>29</v>
      </c>
      <c r="B44" s="91">
        <v>0</v>
      </c>
      <c r="C44" s="91">
        <v>0</v>
      </c>
      <c r="D44" s="91">
        <v>0</v>
      </c>
      <c r="E44" s="91">
        <v>0</v>
      </c>
      <c r="F44" s="91">
        <v>0</v>
      </c>
      <c r="G44" s="91">
        <v>0</v>
      </c>
      <c r="H44" s="91">
        <v>0</v>
      </c>
      <c r="I44" s="91">
        <v>0</v>
      </c>
      <c r="J44" s="91">
        <v>0</v>
      </c>
      <c r="K44" s="91">
        <v>0</v>
      </c>
      <c r="L44" s="91">
        <v>0</v>
      </c>
      <c r="M44" s="91">
        <v>0</v>
      </c>
      <c r="N44" s="91">
        <v>0</v>
      </c>
      <c r="O44" s="91">
        <v>0</v>
      </c>
      <c r="P44" s="91">
        <v>0</v>
      </c>
      <c r="Q44" s="91">
        <v>0</v>
      </c>
      <c r="R44" s="91">
        <v>0</v>
      </c>
      <c r="S44" s="91">
        <v>0</v>
      </c>
      <c r="T44" s="91">
        <v>0</v>
      </c>
      <c r="U44" s="91">
        <v>0</v>
      </c>
      <c r="V44" s="91">
        <v>0</v>
      </c>
      <c r="W44" s="91">
        <v>0</v>
      </c>
      <c r="X44" s="91">
        <v>0</v>
      </c>
      <c r="Y44" s="91">
        <v>0</v>
      </c>
      <c r="Z44" s="91">
        <v>0</v>
      </c>
      <c r="AA44" s="91">
        <v>0</v>
      </c>
      <c r="AB44" s="91">
        <v>0</v>
      </c>
      <c r="AC44" s="91">
        <v>0</v>
      </c>
      <c r="AD44" s="91">
        <v>0</v>
      </c>
      <c r="AE44" s="91">
        <v>0</v>
      </c>
      <c r="AF44" s="91">
        <v>0</v>
      </c>
      <c r="AG44" s="91">
        <v>0</v>
      </c>
      <c r="AH44" s="91">
        <v>0</v>
      </c>
      <c r="AI44" s="91">
        <v>0</v>
      </c>
      <c r="AJ44" s="91">
        <v>0</v>
      </c>
      <c r="AK44" s="91">
        <v>0</v>
      </c>
      <c r="AL44" s="91">
        <v>0</v>
      </c>
      <c r="AM44" s="91">
        <v>0</v>
      </c>
      <c r="AN44" s="91">
        <v>0</v>
      </c>
      <c r="AO44" s="91">
        <v>0</v>
      </c>
      <c r="AP44" s="91">
        <v>0</v>
      </c>
      <c r="AQ44" s="91">
        <v>0</v>
      </c>
      <c r="AR44" s="91">
        <v>0</v>
      </c>
      <c r="AS44" s="91">
        <v>0</v>
      </c>
      <c r="AT44" s="91">
        <v>0.84672510999999995</v>
      </c>
      <c r="AU44" s="91">
        <v>4.7493359900000005</v>
      </c>
      <c r="AV44" s="91">
        <v>37.903643509999995</v>
      </c>
      <c r="AW44" s="91">
        <v>42.292733759999997</v>
      </c>
      <c r="AX44" s="91">
        <v>4.0643287200000033</v>
      </c>
      <c r="AY44" s="91">
        <v>13.72837036</v>
      </c>
      <c r="AZ44" s="92">
        <v>18.862930080000002</v>
      </c>
      <c r="BA44" s="92">
        <v>27.142603059999999</v>
      </c>
      <c r="BB44" s="92">
        <v>39.54532682</v>
      </c>
      <c r="BC44" s="92">
        <v>51.146877009999997</v>
      </c>
      <c r="BD44" s="91">
        <v>82.453369749999993</v>
      </c>
      <c r="BE44" s="91">
        <v>92.228966249999999</v>
      </c>
      <c r="BF44" s="91">
        <v>104.59099286</v>
      </c>
      <c r="BG44" s="91">
        <v>128.40886961000001</v>
      </c>
      <c r="BH44" s="91">
        <v>172.06085385</v>
      </c>
      <c r="BI44" s="91">
        <v>189.61727784999999</v>
      </c>
    </row>
    <row r="45" spans="1:61" s="26" customFormat="1" x14ac:dyDescent="0.25">
      <c r="A45" s="87" t="s">
        <v>145</v>
      </c>
      <c r="B45" s="89">
        <v>5.5202838099999996</v>
      </c>
      <c r="C45" s="89">
        <v>10.201284660000001</v>
      </c>
      <c r="D45" s="89">
        <v>3144.7143013699997</v>
      </c>
      <c r="E45" s="89">
        <v>22.238244569999999</v>
      </c>
      <c r="F45" s="89">
        <v>4611.3303176199997</v>
      </c>
      <c r="G45" s="89">
        <v>5192.4621021400008</v>
      </c>
      <c r="H45" s="89">
        <v>5777.6253207199998</v>
      </c>
      <c r="I45" s="89">
        <v>6309.9013697599994</v>
      </c>
      <c r="J45" s="89">
        <v>7155.1946310200001</v>
      </c>
      <c r="K45" s="89">
        <v>7874.85020583</v>
      </c>
      <c r="L45" s="89">
        <v>8283.3883293299987</v>
      </c>
      <c r="M45" s="89">
        <v>10836.69016161</v>
      </c>
      <c r="N45" s="89">
        <v>1617.1280614300003</v>
      </c>
      <c r="O45" s="89">
        <v>2972.2896177999996</v>
      </c>
      <c r="P45" s="89">
        <v>3798.2829281500003</v>
      </c>
      <c r="Q45" s="89">
        <v>5271.0486587899995</v>
      </c>
      <c r="R45" s="89">
        <v>7115.0461296399999</v>
      </c>
      <c r="S45" s="89">
        <v>7720.5232337399993</v>
      </c>
      <c r="T45" s="89">
        <v>8547.7791647899994</v>
      </c>
      <c r="U45" s="89">
        <v>9295.5409974100003</v>
      </c>
      <c r="V45" s="89">
        <v>10524.574324470001</v>
      </c>
      <c r="W45" s="89">
        <v>11081.54716554</v>
      </c>
      <c r="X45" s="89">
        <v>12026.863737840002</v>
      </c>
      <c r="Y45" s="89">
        <v>13440.59967507</v>
      </c>
      <c r="Z45" s="89">
        <v>905.62856464000004</v>
      </c>
      <c r="AA45" s="89">
        <v>2137.3317938599998</v>
      </c>
      <c r="AB45" s="89">
        <v>3307.3352394899998</v>
      </c>
      <c r="AC45" s="89">
        <v>4056.6183673299997</v>
      </c>
      <c r="AD45" s="89">
        <v>5822.0479067300002</v>
      </c>
      <c r="AE45" s="89">
        <v>7734.8784816400002</v>
      </c>
      <c r="AF45" s="89">
        <v>9406.6040293500009</v>
      </c>
      <c r="AG45" s="89">
        <v>10693.814545200001</v>
      </c>
      <c r="AH45" s="89">
        <v>11888.83396</v>
      </c>
      <c r="AI45" s="89">
        <v>13268.438147190001</v>
      </c>
      <c r="AJ45" s="89">
        <v>15090.539782260003</v>
      </c>
      <c r="AK45" s="89">
        <v>17489.063661659999</v>
      </c>
      <c r="AL45" s="89">
        <v>657.96791035999991</v>
      </c>
      <c r="AM45" s="89">
        <v>2016.22081368</v>
      </c>
      <c r="AN45" s="89">
        <v>3087.20661552</v>
      </c>
      <c r="AO45" s="89">
        <v>4204.1015614299995</v>
      </c>
      <c r="AP45" s="89">
        <v>9590.7129382999992</v>
      </c>
      <c r="AQ45" s="89">
        <v>10734.474966630001</v>
      </c>
      <c r="AR45" s="89">
        <v>11858.89810599</v>
      </c>
      <c r="AS45" s="89">
        <v>13263.026729419998</v>
      </c>
      <c r="AT45" s="89">
        <v>14391.924289629998</v>
      </c>
      <c r="AU45" s="89">
        <v>16208.638648779999</v>
      </c>
      <c r="AV45" s="89">
        <v>17976.138906420001</v>
      </c>
      <c r="AW45" s="89">
        <v>19946.34454306</v>
      </c>
      <c r="AX45" s="88">
        <v>1110.1644631199999</v>
      </c>
      <c r="AY45" s="89">
        <v>3533.2034097099995</v>
      </c>
      <c r="AZ45" s="89">
        <v>5133.8771852500013</v>
      </c>
      <c r="BA45" s="89">
        <v>6689.9319648199998</v>
      </c>
      <c r="BB45" s="89">
        <v>7981.514457700001</v>
      </c>
      <c r="BC45" s="89">
        <v>10219.06095648</v>
      </c>
      <c r="BD45" s="89">
        <v>12115.041198370001</v>
      </c>
      <c r="BE45" s="89">
        <v>13506.128164379999</v>
      </c>
      <c r="BF45" s="89">
        <v>15078.900059239999</v>
      </c>
      <c r="BG45" s="89">
        <v>17061.051923769999</v>
      </c>
      <c r="BH45" s="89">
        <v>18248.643873559999</v>
      </c>
      <c r="BI45" s="89">
        <v>20176.32307495</v>
      </c>
    </row>
    <row r="46" spans="1:61" s="26" customFormat="1" outlineLevel="1" x14ac:dyDescent="0.25">
      <c r="A46" s="90" t="s">
        <v>6</v>
      </c>
      <c r="B46" s="91">
        <v>5.5202838099999996</v>
      </c>
      <c r="C46" s="91">
        <v>10.201284660000001</v>
      </c>
      <c r="D46" s="91">
        <v>3144.7143013699997</v>
      </c>
      <c r="E46" s="91">
        <v>22.238244569999999</v>
      </c>
      <c r="F46" s="91">
        <v>4611.3303176199997</v>
      </c>
      <c r="G46" s="91">
        <v>5192.4621021400008</v>
      </c>
      <c r="H46" s="91">
        <v>5777.6253207199998</v>
      </c>
      <c r="I46" s="91">
        <v>6309.9013697599994</v>
      </c>
      <c r="J46" s="91">
        <v>7155.1946310200001</v>
      </c>
      <c r="K46" s="91">
        <v>7873.9855512499998</v>
      </c>
      <c r="L46" s="91">
        <v>8280.7625447499995</v>
      </c>
      <c r="M46" s="91">
        <v>9666.9583514900005</v>
      </c>
      <c r="N46" s="91">
        <v>1616.0017993100003</v>
      </c>
      <c r="O46" s="91">
        <v>2644.8548099999998</v>
      </c>
      <c r="P46" s="91">
        <v>3142.0196618500004</v>
      </c>
      <c r="Q46" s="91">
        <v>3919.5345217999998</v>
      </c>
      <c r="R46" s="91">
        <v>5295.8449059499999</v>
      </c>
      <c r="S46" s="91">
        <v>5525.4969553399997</v>
      </c>
      <c r="T46" s="91">
        <v>5961.7559905199996</v>
      </c>
      <c r="U46" s="91">
        <v>6353.0627870799999</v>
      </c>
      <c r="V46" s="91">
        <v>7211.7850197200005</v>
      </c>
      <c r="W46" s="91">
        <v>7285.7907065200006</v>
      </c>
      <c r="X46" s="91">
        <v>7734.8483991700004</v>
      </c>
      <c r="Y46" s="91">
        <v>8048.8981968400003</v>
      </c>
      <c r="Z46" s="91">
        <v>901.41580564000003</v>
      </c>
      <c r="AA46" s="91">
        <v>1607.1648400499998</v>
      </c>
      <c r="AB46" s="91">
        <v>1948.77431828</v>
      </c>
      <c r="AC46" s="91">
        <v>2192.7405877599999</v>
      </c>
      <c r="AD46" s="91">
        <v>3403.2459372399999</v>
      </c>
      <c r="AE46" s="91">
        <v>3737.3523935300004</v>
      </c>
      <c r="AF46" s="91">
        <v>4842.2364786000007</v>
      </c>
      <c r="AG46" s="91">
        <v>5534.3352153400001</v>
      </c>
      <c r="AH46" s="91">
        <v>6167.4437118600008</v>
      </c>
      <c r="AI46" s="91">
        <v>6904.2367571100003</v>
      </c>
      <c r="AJ46" s="91">
        <v>7846.7861973900008</v>
      </c>
      <c r="AK46" s="91">
        <v>8740.9078379900002</v>
      </c>
      <c r="AL46" s="91">
        <v>562.64187350999998</v>
      </c>
      <c r="AM46" s="91">
        <v>1136.5278915399999</v>
      </c>
      <c r="AN46" s="91">
        <v>1482.81389046</v>
      </c>
      <c r="AO46" s="91">
        <v>1932.5759574200001</v>
      </c>
      <c r="AP46" s="91">
        <v>6514.5580093500002</v>
      </c>
      <c r="AQ46" s="91">
        <v>6704.5517432200004</v>
      </c>
      <c r="AR46" s="91">
        <v>7081.6468195299994</v>
      </c>
      <c r="AS46" s="91">
        <v>7432.33961929</v>
      </c>
      <c r="AT46" s="91">
        <v>7827.2243794300002</v>
      </c>
      <c r="AU46" s="91">
        <v>8354.45315734</v>
      </c>
      <c r="AV46" s="91">
        <v>9345.0755740700006</v>
      </c>
      <c r="AW46" s="91">
        <v>9617.8295535699999</v>
      </c>
      <c r="AX46" s="91">
        <v>848.98054513</v>
      </c>
      <c r="AY46" s="91">
        <v>2406.2506673899998</v>
      </c>
      <c r="AZ46" s="92">
        <v>2944.0772263600002</v>
      </c>
      <c r="BA46" s="92">
        <v>3650.5629939999999</v>
      </c>
      <c r="BB46" s="92">
        <v>3984.4509174900004</v>
      </c>
      <c r="BC46" s="92">
        <v>4678.0188642399999</v>
      </c>
      <c r="BD46" s="91">
        <v>5119.0933640100002</v>
      </c>
      <c r="BE46" s="91">
        <v>5597.1081443800003</v>
      </c>
      <c r="BF46" s="91">
        <v>5982.6180483299995</v>
      </c>
      <c r="BG46" s="91">
        <v>7105.0908465100001</v>
      </c>
      <c r="BH46" s="91">
        <v>7316.3545462100001</v>
      </c>
      <c r="BI46" s="91">
        <v>7615.0796347599999</v>
      </c>
    </row>
    <row r="47" spans="1:61" s="26" customFormat="1" outlineLevel="1" x14ac:dyDescent="0.25">
      <c r="A47" s="90" t="s">
        <v>31</v>
      </c>
      <c r="B47" s="91">
        <v>0</v>
      </c>
      <c r="C47" s="91">
        <v>0</v>
      </c>
      <c r="D47" s="91">
        <v>0</v>
      </c>
      <c r="E47" s="91">
        <v>0</v>
      </c>
      <c r="F47" s="91">
        <v>0</v>
      </c>
      <c r="G47" s="91">
        <v>0</v>
      </c>
      <c r="H47" s="91">
        <v>0</v>
      </c>
      <c r="I47" s="91">
        <v>0</v>
      </c>
      <c r="J47" s="91">
        <v>0</v>
      </c>
      <c r="K47" s="91">
        <v>0</v>
      </c>
      <c r="L47" s="91">
        <v>0</v>
      </c>
      <c r="M47" s="91">
        <v>0</v>
      </c>
      <c r="N47" s="91">
        <v>0</v>
      </c>
      <c r="O47" s="91">
        <v>0</v>
      </c>
      <c r="P47" s="91">
        <v>0</v>
      </c>
      <c r="Q47" s="91">
        <v>0</v>
      </c>
      <c r="R47" s="91">
        <v>0</v>
      </c>
      <c r="S47" s="91">
        <v>0</v>
      </c>
      <c r="T47" s="91">
        <v>0</v>
      </c>
      <c r="U47" s="91">
        <v>0</v>
      </c>
      <c r="V47" s="91">
        <v>0</v>
      </c>
      <c r="W47" s="91">
        <v>111.75267544</v>
      </c>
      <c r="X47" s="91">
        <v>112.87181509999999</v>
      </c>
      <c r="Y47" s="91">
        <v>114.39804762</v>
      </c>
      <c r="Z47" s="91">
        <v>1.8717325300000025</v>
      </c>
      <c r="AA47" s="91">
        <v>4.8353217699999904</v>
      </c>
      <c r="AB47" s="91">
        <v>83.106500660000009</v>
      </c>
      <c r="AC47" s="91">
        <v>81.996343429999996</v>
      </c>
      <c r="AD47" s="91">
        <v>85.190990810000002</v>
      </c>
      <c r="AE47" s="91">
        <v>1106.57520686</v>
      </c>
      <c r="AF47" s="91">
        <v>1108.6045155100001</v>
      </c>
      <c r="AG47" s="91">
        <v>960.6855919300001</v>
      </c>
      <c r="AH47" s="91">
        <v>963.75836350999998</v>
      </c>
      <c r="AI47" s="91">
        <v>965.63893653999992</v>
      </c>
      <c r="AJ47" s="91">
        <v>993.59432004000007</v>
      </c>
      <c r="AK47" s="91">
        <v>1099.18427604</v>
      </c>
      <c r="AL47" s="91">
        <v>7.1738601299999996</v>
      </c>
      <c r="AM47" s="91">
        <v>122.45976132999999</v>
      </c>
      <c r="AN47" s="91">
        <v>122.79296581999999</v>
      </c>
      <c r="AO47" s="91">
        <v>123.13923957999999</v>
      </c>
      <c r="AP47" s="91">
        <v>129.41912124999999</v>
      </c>
      <c r="AQ47" s="91">
        <v>188.15149781</v>
      </c>
      <c r="AR47" s="91">
        <v>192.65847154999997</v>
      </c>
      <c r="AS47" s="91">
        <v>192.65847154999997</v>
      </c>
      <c r="AT47" s="91">
        <v>242.51371175999998</v>
      </c>
      <c r="AU47" s="91">
        <v>242.95053687000001</v>
      </c>
      <c r="AV47" s="91">
        <v>245.62560897</v>
      </c>
      <c r="AW47" s="91">
        <v>444.45479488000001</v>
      </c>
      <c r="AX47" s="91">
        <v>134.12451932000002</v>
      </c>
      <c r="AY47" s="91">
        <v>260.15611515000001</v>
      </c>
      <c r="AZ47" s="92">
        <v>408.13408217</v>
      </c>
      <c r="BA47" s="92">
        <v>540.14450039999997</v>
      </c>
      <c r="BB47" s="92">
        <v>785.05559410000001</v>
      </c>
      <c r="BC47" s="92">
        <v>917.08078410000007</v>
      </c>
      <c r="BD47" s="91">
        <v>1240.0487058399999</v>
      </c>
      <c r="BE47" s="91">
        <v>1443.4986796600001</v>
      </c>
      <c r="BF47" s="91">
        <v>1623.50133235</v>
      </c>
      <c r="BG47" s="91">
        <v>2053.67068806</v>
      </c>
      <c r="BH47" s="91">
        <v>2308.4281245399998</v>
      </c>
      <c r="BI47" s="91">
        <v>2424.9695653600002</v>
      </c>
    </row>
    <row r="48" spans="1:61" s="26" customFormat="1" outlineLevel="1" x14ac:dyDescent="0.25">
      <c r="A48" s="90" t="s">
        <v>7</v>
      </c>
      <c r="B48" s="91">
        <v>0</v>
      </c>
      <c r="C48" s="91">
        <v>0</v>
      </c>
      <c r="D48" s="91">
        <v>0</v>
      </c>
      <c r="E48" s="91">
        <v>0</v>
      </c>
      <c r="F48" s="91">
        <v>0</v>
      </c>
      <c r="G48" s="91">
        <v>0</v>
      </c>
      <c r="H48" s="91">
        <v>0</v>
      </c>
      <c r="I48" s="91">
        <v>0</v>
      </c>
      <c r="J48" s="91">
        <v>0</v>
      </c>
      <c r="K48" s="91">
        <v>0.86465457999999995</v>
      </c>
      <c r="L48" s="91">
        <v>2.6257845799999999</v>
      </c>
      <c r="M48" s="91">
        <v>1169.7318101199999</v>
      </c>
      <c r="N48" s="91">
        <v>1.12626212</v>
      </c>
      <c r="O48" s="91">
        <v>327.43480779999999</v>
      </c>
      <c r="P48" s="91">
        <v>656.26326629999994</v>
      </c>
      <c r="Q48" s="91">
        <v>1351.51413699</v>
      </c>
      <c r="R48" s="91">
        <v>1819.20122369</v>
      </c>
      <c r="S48" s="91">
        <v>2195.0262783999997</v>
      </c>
      <c r="T48" s="91">
        <v>2586.0231742699998</v>
      </c>
      <c r="U48" s="91">
        <v>2942.4782103299999</v>
      </c>
      <c r="V48" s="91">
        <v>3312.7893047500002</v>
      </c>
      <c r="W48" s="91">
        <v>3684.0037835799999</v>
      </c>
      <c r="X48" s="91">
        <v>4179.1435235700001</v>
      </c>
      <c r="Y48" s="91">
        <v>5277.3034306099999</v>
      </c>
      <c r="Z48" s="91">
        <v>2.3410264699999996</v>
      </c>
      <c r="AA48" s="91">
        <v>525.33163204000004</v>
      </c>
      <c r="AB48" s="91">
        <v>1275.4544205499999</v>
      </c>
      <c r="AC48" s="91">
        <v>1781.88143614</v>
      </c>
      <c r="AD48" s="91">
        <v>2333.6109786799998</v>
      </c>
      <c r="AE48" s="91">
        <v>2890.9508812499998</v>
      </c>
      <c r="AF48" s="91">
        <v>3455.7630352399997</v>
      </c>
      <c r="AG48" s="91">
        <v>4198.7937379300001</v>
      </c>
      <c r="AH48" s="91">
        <v>4757.6318846300001</v>
      </c>
      <c r="AI48" s="91">
        <v>5398.5624535400002</v>
      </c>
      <c r="AJ48" s="91">
        <v>6250.1592648300002</v>
      </c>
      <c r="AK48" s="91">
        <v>7648.9715476299998</v>
      </c>
      <c r="AL48" s="91">
        <v>88.15217672</v>
      </c>
      <c r="AM48" s="91">
        <v>757.23316080999996</v>
      </c>
      <c r="AN48" s="91">
        <v>1481.5997592399999</v>
      </c>
      <c r="AO48" s="91">
        <v>2148.38636443</v>
      </c>
      <c r="AP48" s="91">
        <v>2946.7358076999999</v>
      </c>
      <c r="AQ48" s="91">
        <v>3841.7717256000005</v>
      </c>
      <c r="AR48" s="91">
        <v>4584.59281491</v>
      </c>
      <c r="AS48" s="91">
        <v>5451.3005462399997</v>
      </c>
      <c r="AT48" s="91">
        <v>6135.3873683100001</v>
      </c>
      <c r="AU48" s="91">
        <v>7424.5063746799997</v>
      </c>
      <c r="AV48" s="91">
        <v>8198.07477793</v>
      </c>
      <c r="AW48" s="91">
        <v>9688.947344010001</v>
      </c>
      <c r="AX48" s="91">
        <v>116.80040516000001</v>
      </c>
      <c r="AY48" s="91">
        <v>848.19099139000002</v>
      </c>
      <c r="AZ48" s="92">
        <v>1750.0677451299998</v>
      </c>
      <c r="BA48" s="92">
        <v>2471.2018250000001</v>
      </c>
      <c r="BB48" s="92">
        <v>3182.6038286400003</v>
      </c>
      <c r="BC48" s="92">
        <v>4595.6225866899995</v>
      </c>
      <c r="BD48" s="91">
        <v>5476.2954798200008</v>
      </c>
      <c r="BE48" s="91">
        <v>6184.1470989899999</v>
      </c>
      <c r="BF48" s="91">
        <v>7193.5912753999992</v>
      </c>
      <c r="BG48" s="91">
        <v>7614.5371588100006</v>
      </c>
      <c r="BH48" s="91">
        <v>8332.8779376599996</v>
      </c>
      <c r="BI48" s="91">
        <v>9830.6892583699992</v>
      </c>
    </row>
    <row r="49" spans="1:61" s="26" customFormat="1" outlineLevel="1" x14ac:dyDescent="0.25">
      <c r="A49" s="117" t="s">
        <v>141</v>
      </c>
      <c r="B49" s="91">
        <v>0</v>
      </c>
      <c r="C49" s="91">
        <v>0</v>
      </c>
      <c r="D49" s="91">
        <v>0</v>
      </c>
      <c r="E49" s="91">
        <v>0</v>
      </c>
      <c r="F49" s="91">
        <v>0</v>
      </c>
      <c r="G49" s="91">
        <v>0</v>
      </c>
      <c r="H49" s="91">
        <v>0</v>
      </c>
      <c r="I49" s="91">
        <v>0</v>
      </c>
      <c r="J49" s="91">
        <v>0</v>
      </c>
      <c r="K49" s="91">
        <v>0</v>
      </c>
      <c r="L49" s="91">
        <v>0</v>
      </c>
      <c r="M49" s="91">
        <v>0</v>
      </c>
      <c r="N49" s="91">
        <v>0</v>
      </c>
      <c r="O49" s="91">
        <v>0</v>
      </c>
      <c r="P49" s="91">
        <v>0</v>
      </c>
      <c r="Q49" s="91">
        <v>0</v>
      </c>
      <c r="R49" s="91">
        <v>0</v>
      </c>
      <c r="S49" s="91">
        <v>0</v>
      </c>
      <c r="T49" s="91">
        <v>0</v>
      </c>
      <c r="U49" s="91">
        <v>0</v>
      </c>
      <c r="V49" s="91">
        <v>0</v>
      </c>
      <c r="W49" s="91">
        <v>0</v>
      </c>
      <c r="X49" s="91">
        <v>0</v>
      </c>
      <c r="Y49" s="91">
        <v>0</v>
      </c>
      <c r="Z49" s="91">
        <v>0</v>
      </c>
      <c r="AA49" s="91">
        <v>0</v>
      </c>
      <c r="AB49" s="91">
        <v>0</v>
      </c>
      <c r="AC49" s="91">
        <v>0</v>
      </c>
      <c r="AD49" s="91">
        <v>0</v>
      </c>
      <c r="AE49" s="91">
        <v>0</v>
      </c>
      <c r="AF49" s="91">
        <v>0</v>
      </c>
      <c r="AG49" s="91">
        <v>0</v>
      </c>
      <c r="AH49" s="91">
        <v>0</v>
      </c>
      <c r="AI49" s="91">
        <v>0</v>
      </c>
      <c r="AJ49" s="91">
        <v>0</v>
      </c>
      <c r="AK49" s="91">
        <v>0</v>
      </c>
      <c r="AL49" s="91">
        <v>0</v>
      </c>
      <c r="AM49" s="91">
        <v>0</v>
      </c>
      <c r="AN49" s="91">
        <v>0</v>
      </c>
      <c r="AO49" s="91">
        <v>0</v>
      </c>
      <c r="AP49" s="91">
        <v>0</v>
      </c>
      <c r="AQ49" s="91">
        <v>0</v>
      </c>
      <c r="AR49" s="91">
        <v>0</v>
      </c>
      <c r="AS49" s="91">
        <v>0</v>
      </c>
      <c r="AT49" s="91">
        <v>0</v>
      </c>
      <c r="AU49" s="91">
        <v>0</v>
      </c>
      <c r="AV49" s="91">
        <v>0</v>
      </c>
      <c r="AW49" s="91">
        <v>0</v>
      </c>
      <c r="AX49" s="91">
        <v>0</v>
      </c>
      <c r="AY49" s="91">
        <v>0</v>
      </c>
      <c r="AZ49" s="92">
        <v>0</v>
      </c>
      <c r="BA49" s="92">
        <v>0</v>
      </c>
      <c r="BB49" s="92">
        <v>0</v>
      </c>
      <c r="BC49" s="92">
        <v>0</v>
      </c>
      <c r="BD49" s="91">
        <v>0</v>
      </c>
      <c r="BE49" s="91">
        <v>0</v>
      </c>
      <c r="BF49" s="91">
        <v>0</v>
      </c>
      <c r="BG49" s="91">
        <v>0</v>
      </c>
      <c r="BH49" s="91">
        <v>0</v>
      </c>
      <c r="BI49" s="91">
        <v>0</v>
      </c>
    </row>
    <row r="50" spans="1:61" s="26" customFormat="1" outlineLevel="1" x14ac:dyDescent="0.25">
      <c r="A50" s="90" t="s">
        <v>13</v>
      </c>
      <c r="B50" s="91">
        <v>0</v>
      </c>
      <c r="C50" s="91">
        <v>0</v>
      </c>
      <c r="D50" s="91">
        <v>0</v>
      </c>
      <c r="E50" s="91">
        <v>0</v>
      </c>
      <c r="F50" s="91">
        <v>0</v>
      </c>
      <c r="G50" s="91">
        <v>0</v>
      </c>
      <c r="H50" s="91">
        <v>0</v>
      </c>
      <c r="I50" s="91">
        <v>0</v>
      </c>
      <c r="J50" s="91">
        <v>0</v>
      </c>
      <c r="K50" s="91">
        <v>0</v>
      </c>
      <c r="L50" s="91">
        <v>0</v>
      </c>
      <c r="M50" s="91">
        <v>0</v>
      </c>
      <c r="N50" s="91">
        <v>0</v>
      </c>
      <c r="O50" s="91">
        <v>0</v>
      </c>
      <c r="P50" s="91">
        <v>0</v>
      </c>
      <c r="Q50" s="91">
        <v>0</v>
      </c>
      <c r="R50" s="91">
        <v>0</v>
      </c>
      <c r="S50" s="91">
        <v>0</v>
      </c>
      <c r="T50" s="91">
        <v>0</v>
      </c>
      <c r="U50" s="91">
        <v>0</v>
      </c>
      <c r="V50" s="91">
        <v>0</v>
      </c>
      <c r="W50" s="91">
        <v>0</v>
      </c>
      <c r="X50" s="91">
        <v>0</v>
      </c>
      <c r="Y50" s="91">
        <v>0</v>
      </c>
      <c r="Z50" s="91">
        <v>0</v>
      </c>
      <c r="AA50" s="91">
        <v>0</v>
      </c>
      <c r="AB50" s="91">
        <v>0</v>
      </c>
      <c r="AC50" s="91">
        <v>0</v>
      </c>
      <c r="AD50" s="91">
        <v>0</v>
      </c>
      <c r="AE50" s="91">
        <v>0</v>
      </c>
      <c r="AF50" s="91">
        <v>0</v>
      </c>
      <c r="AG50" s="91">
        <v>0</v>
      </c>
      <c r="AH50" s="91">
        <v>0</v>
      </c>
      <c r="AI50" s="91">
        <v>0</v>
      </c>
      <c r="AJ50" s="91">
        <v>0</v>
      </c>
      <c r="AK50" s="91">
        <v>0</v>
      </c>
      <c r="AL50" s="91">
        <v>0</v>
      </c>
      <c r="AM50" s="91">
        <v>0</v>
      </c>
      <c r="AN50" s="91">
        <v>0</v>
      </c>
      <c r="AO50" s="91">
        <v>0</v>
      </c>
      <c r="AP50" s="91">
        <v>0</v>
      </c>
      <c r="AQ50" s="91">
        <v>0</v>
      </c>
      <c r="AR50" s="91">
        <v>0</v>
      </c>
      <c r="AS50" s="91">
        <v>0</v>
      </c>
      <c r="AT50" s="91">
        <v>0</v>
      </c>
      <c r="AU50" s="91">
        <v>0</v>
      </c>
      <c r="AV50" s="91">
        <v>0</v>
      </c>
      <c r="AW50" s="91">
        <v>0</v>
      </c>
      <c r="AX50" s="91">
        <v>0</v>
      </c>
      <c r="AY50" s="91">
        <v>0</v>
      </c>
      <c r="AZ50" s="92">
        <v>0</v>
      </c>
      <c r="BA50" s="92">
        <v>0</v>
      </c>
      <c r="BB50" s="92">
        <v>0</v>
      </c>
      <c r="BC50" s="92">
        <v>0</v>
      </c>
      <c r="BD50" s="91">
        <v>0</v>
      </c>
      <c r="BE50" s="91">
        <v>0</v>
      </c>
      <c r="BF50" s="91">
        <v>0</v>
      </c>
      <c r="BG50" s="91">
        <v>0</v>
      </c>
      <c r="BH50" s="91">
        <v>0</v>
      </c>
      <c r="BI50" s="91">
        <v>0</v>
      </c>
    </row>
    <row r="51" spans="1:61" s="26" customFormat="1" outlineLevel="1" x14ac:dyDescent="0.25">
      <c r="A51" s="90" t="str">
        <f>+A43</f>
        <v>Aseguradora Sagicor Costa Rica</v>
      </c>
      <c r="B51" s="91">
        <v>0</v>
      </c>
      <c r="C51" s="91">
        <v>0</v>
      </c>
      <c r="D51" s="91">
        <v>0</v>
      </c>
      <c r="E51" s="91">
        <v>0</v>
      </c>
      <c r="F51" s="91">
        <v>0</v>
      </c>
      <c r="G51" s="91">
        <v>0</v>
      </c>
      <c r="H51" s="91">
        <v>0</v>
      </c>
      <c r="I51" s="91">
        <v>0</v>
      </c>
      <c r="J51" s="91">
        <v>0</v>
      </c>
      <c r="K51" s="91">
        <v>0</v>
      </c>
      <c r="L51" s="91">
        <v>0</v>
      </c>
      <c r="M51" s="91">
        <v>0</v>
      </c>
      <c r="N51" s="91">
        <v>0</v>
      </c>
      <c r="O51" s="91">
        <v>0</v>
      </c>
      <c r="P51" s="91">
        <v>0</v>
      </c>
      <c r="Q51" s="91">
        <v>0</v>
      </c>
      <c r="R51" s="91">
        <v>0</v>
      </c>
      <c r="S51" s="91">
        <v>0</v>
      </c>
      <c r="T51" s="91">
        <v>0</v>
      </c>
      <c r="U51" s="91">
        <v>0</v>
      </c>
      <c r="V51" s="91">
        <v>0</v>
      </c>
      <c r="W51" s="91">
        <v>0</v>
      </c>
      <c r="X51" s="91">
        <v>0</v>
      </c>
      <c r="Y51" s="91">
        <v>0</v>
      </c>
      <c r="Z51" s="91">
        <v>0</v>
      </c>
      <c r="AA51" s="91">
        <v>0</v>
      </c>
      <c r="AB51" s="91">
        <v>0</v>
      </c>
      <c r="AC51" s="91">
        <v>0</v>
      </c>
      <c r="AD51" s="91">
        <v>0</v>
      </c>
      <c r="AE51" s="91">
        <v>0</v>
      </c>
      <c r="AF51" s="91">
        <v>0</v>
      </c>
      <c r="AG51" s="91">
        <v>0</v>
      </c>
      <c r="AH51" s="91">
        <v>0</v>
      </c>
      <c r="AI51" s="91">
        <v>0</v>
      </c>
      <c r="AJ51" s="91">
        <v>0</v>
      </c>
      <c r="AK51" s="91">
        <v>0</v>
      </c>
      <c r="AL51" s="91">
        <v>0</v>
      </c>
      <c r="AM51" s="91">
        <v>0</v>
      </c>
      <c r="AN51" s="91">
        <v>0</v>
      </c>
      <c r="AO51" s="91">
        <v>0</v>
      </c>
      <c r="AP51" s="91">
        <v>0</v>
      </c>
      <c r="AQ51" s="91">
        <v>0</v>
      </c>
      <c r="AR51" s="91">
        <v>0</v>
      </c>
      <c r="AS51" s="91">
        <v>186.72809234000002</v>
      </c>
      <c r="AT51" s="91">
        <v>186.79883013</v>
      </c>
      <c r="AU51" s="91">
        <v>186.72857989000002</v>
      </c>
      <c r="AV51" s="91">
        <v>187.17565728</v>
      </c>
      <c r="AW51" s="91">
        <v>187.76178221000001</v>
      </c>
      <c r="AX51" s="91">
        <v>3.80126411</v>
      </c>
      <c r="AY51" s="91">
        <v>5.7060761400000004</v>
      </c>
      <c r="AZ51" s="92">
        <v>9.6326136300000016</v>
      </c>
      <c r="BA51" s="92">
        <v>5.5341516400000001</v>
      </c>
      <c r="BB51" s="92">
        <v>6.9156236900000003</v>
      </c>
      <c r="BC51" s="92">
        <v>6.8468109100000003</v>
      </c>
      <c r="BD51" s="91">
        <v>251.37636830000002</v>
      </c>
      <c r="BE51" s="91">
        <v>251.02782581</v>
      </c>
      <c r="BF51" s="91">
        <v>254.68801780999999</v>
      </c>
      <c r="BG51" s="91">
        <v>259.69337124999998</v>
      </c>
      <c r="BH51" s="91">
        <v>259.61298469000002</v>
      </c>
      <c r="BI51" s="91">
        <v>263.76298869999999</v>
      </c>
    </row>
    <row r="52" spans="1:61" s="26" customFormat="1" outlineLevel="1" x14ac:dyDescent="0.25">
      <c r="A52" s="90" t="s">
        <v>29</v>
      </c>
      <c r="B52" s="91">
        <v>0</v>
      </c>
      <c r="C52" s="91">
        <v>0</v>
      </c>
      <c r="D52" s="91">
        <v>0</v>
      </c>
      <c r="E52" s="91">
        <v>0</v>
      </c>
      <c r="F52" s="91">
        <v>0</v>
      </c>
      <c r="G52" s="91">
        <v>0</v>
      </c>
      <c r="H52" s="91">
        <v>0</v>
      </c>
      <c r="I52" s="91">
        <v>0</v>
      </c>
      <c r="J52" s="91">
        <v>0</v>
      </c>
      <c r="K52" s="91">
        <v>0</v>
      </c>
      <c r="L52" s="91">
        <v>0</v>
      </c>
      <c r="M52" s="91">
        <v>0</v>
      </c>
      <c r="N52" s="91">
        <v>0</v>
      </c>
      <c r="O52" s="91">
        <v>0</v>
      </c>
      <c r="P52" s="91">
        <v>0</v>
      </c>
      <c r="Q52" s="91">
        <v>0</v>
      </c>
      <c r="R52" s="91">
        <v>0</v>
      </c>
      <c r="S52" s="91">
        <v>0</v>
      </c>
      <c r="T52" s="91">
        <v>0</v>
      </c>
      <c r="U52" s="91">
        <v>0</v>
      </c>
      <c r="V52" s="91">
        <v>0</v>
      </c>
      <c r="W52" s="91">
        <v>0</v>
      </c>
      <c r="X52" s="91">
        <v>0</v>
      </c>
      <c r="Y52" s="91">
        <v>0</v>
      </c>
      <c r="Z52" s="91">
        <v>0</v>
      </c>
      <c r="AA52" s="91">
        <v>0</v>
      </c>
      <c r="AB52" s="91">
        <v>0</v>
      </c>
      <c r="AC52" s="91">
        <v>0</v>
      </c>
      <c r="AD52" s="91">
        <v>0</v>
      </c>
      <c r="AE52" s="91">
        <v>0</v>
      </c>
      <c r="AF52" s="91">
        <v>0</v>
      </c>
      <c r="AG52" s="91">
        <v>0</v>
      </c>
      <c r="AH52" s="91">
        <v>0</v>
      </c>
      <c r="AI52" s="91">
        <v>0</v>
      </c>
      <c r="AJ52" s="91">
        <v>0</v>
      </c>
      <c r="AK52" s="91">
        <v>0</v>
      </c>
      <c r="AL52" s="91">
        <v>0</v>
      </c>
      <c r="AM52" s="91">
        <v>0</v>
      </c>
      <c r="AN52" s="91">
        <v>0</v>
      </c>
      <c r="AO52" s="91">
        <v>0</v>
      </c>
      <c r="AP52" s="91">
        <v>0</v>
      </c>
      <c r="AQ52" s="91">
        <v>0</v>
      </c>
      <c r="AR52" s="91">
        <v>0</v>
      </c>
      <c r="AS52" s="91">
        <v>0</v>
      </c>
      <c r="AT52" s="91">
        <v>0</v>
      </c>
      <c r="AU52" s="91">
        <v>0</v>
      </c>
      <c r="AV52" s="91">
        <v>0.18728817</v>
      </c>
      <c r="AW52" s="91">
        <v>7.35106839</v>
      </c>
      <c r="AX52" s="91">
        <v>6.4577293999999998</v>
      </c>
      <c r="AY52" s="91">
        <v>12.899559639999998</v>
      </c>
      <c r="AZ52" s="92">
        <v>21.96551796</v>
      </c>
      <c r="BA52" s="92">
        <v>22.488493779999999</v>
      </c>
      <c r="BB52" s="92">
        <v>22.488493780000002</v>
      </c>
      <c r="BC52" s="92">
        <v>21.491910539999999</v>
      </c>
      <c r="BD52" s="91">
        <v>28.227280399999998</v>
      </c>
      <c r="BE52" s="91">
        <v>30.346415539999999</v>
      </c>
      <c r="BF52" s="91">
        <v>24.501385350000003</v>
      </c>
      <c r="BG52" s="91">
        <v>28.05985914</v>
      </c>
      <c r="BH52" s="91">
        <v>31.37028046</v>
      </c>
      <c r="BI52" s="91">
        <v>41.821627759999998</v>
      </c>
    </row>
    <row r="53" spans="1:61" s="26" customFormat="1" x14ac:dyDescent="0.25">
      <c r="A53" s="87" t="s">
        <v>19</v>
      </c>
      <c r="B53" s="89">
        <v>746.41784417999997</v>
      </c>
      <c r="C53" s="89">
        <v>1356.3397387800001</v>
      </c>
      <c r="D53" s="89">
        <v>1980.6630275</v>
      </c>
      <c r="E53" s="89">
        <v>2486.1202238999999</v>
      </c>
      <c r="F53" s="89">
        <v>3122.18853304</v>
      </c>
      <c r="G53" s="89">
        <v>3518.3348949400001</v>
      </c>
      <c r="H53" s="89">
        <v>4500.9390315399996</v>
      </c>
      <c r="I53" s="89">
        <v>4953.5769833199993</v>
      </c>
      <c r="J53" s="89">
        <v>5448.0853350899997</v>
      </c>
      <c r="K53" s="89">
        <v>6116.5728011200008</v>
      </c>
      <c r="L53" s="89">
        <v>6524.4508141400001</v>
      </c>
      <c r="M53" s="89">
        <v>8251.0889019799997</v>
      </c>
      <c r="N53" s="89">
        <v>624.04388180000012</v>
      </c>
      <c r="O53" s="89">
        <v>46.25740067000001</v>
      </c>
      <c r="P53" s="89">
        <v>1000.0000085499998</v>
      </c>
      <c r="Q53" s="89">
        <v>1827.7282928799998</v>
      </c>
      <c r="R53" s="89">
        <v>2787.5770081899996</v>
      </c>
      <c r="S53" s="89">
        <v>3593.9115033400003</v>
      </c>
      <c r="T53" s="89">
        <v>4228.4501757099997</v>
      </c>
      <c r="U53" s="89">
        <v>4205.69699786</v>
      </c>
      <c r="V53" s="89">
        <v>4694.3633539999992</v>
      </c>
      <c r="W53" s="89">
        <v>5159.0171998000005</v>
      </c>
      <c r="X53" s="89">
        <v>5910.4562597200002</v>
      </c>
      <c r="Y53" s="89">
        <v>6584.4487103900001</v>
      </c>
      <c r="Z53" s="89">
        <v>586.14086911000004</v>
      </c>
      <c r="AA53" s="89">
        <v>1216.0330121000002</v>
      </c>
      <c r="AB53" s="89">
        <v>1774.1361420599999</v>
      </c>
      <c r="AC53" s="89">
        <v>2427.1244134699996</v>
      </c>
      <c r="AD53" s="89">
        <v>4525.17279702</v>
      </c>
      <c r="AE53" s="89">
        <v>5061.00967279</v>
      </c>
      <c r="AF53" s="89">
        <v>6004.4469151599997</v>
      </c>
      <c r="AG53" s="89">
        <v>6669.1671391700002</v>
      </c>
      <c r="AH53" s="89">
        <v>7170.4411482599999</v>
      </c>
      <c r="AI53" s="89">
        <v>7793.8361466200004</v>
      </c>
      <c r="AJ53" s="89">
        <v>8770.5102827299997</v>
      </c>
      <c r="AK53" s="89">
        <v>9560.6695165399997</v>
      </c>
      <c r="AL53" s="89">
        <v>906.78991984000004</v>
      </c>
      <c r="AM53" s="89">
        <v>1343.7468160599999</v>
      </c>
      <c r="AN53" s="89">
        <v>1769.42393778</v>
      </c>
      <c r="AO53" s="89">
        <v>2693.0055858500004</v>
      </c>
      <c r="AP53" s="89">
        <v>3513.9457414299995</v>
      </c>
      <c r="AQ53" s="89">
        <v>4475.9394777599991</v>
      </c>
      <c r="AR53" s="89">
        <v>5271.3551348899991</v>
      </c>
      <c r="AS53" s="89">
        <v>5744.0544204899998</v>
      </c>
      <c r="AT53" s="89">
        <v>6338.5261838299984</v>
      </c>
      <c r="AU53" s="89">
        <v>6857.49876399</v>
      </c>
      <c r="AV53" s="89">
        <v>7632.87981107</v>
      </c>
      <c r="AW53" s="89">
        <v>8531.7805242499981</v>
      </c>
      <c r="AX53" s="88">
        <v>827.33085433999986</v>
      </c>
      <c r="AY53" s="89">
        <v>1667.3410306599999</v>
      </c>
      <c r="AZ53" s="89">
        <v>2259.5088767900002</v>
      </c>
      <c r="BA53" s="89">
        <v>3201.9674861600001</v>
      </c>
      <c r="BB53" s="89">
        <v>4263.7255329600002</v>
      </c>
      <c r="BC53" s="89">
        <v>5247.9554380099999</v>
      </c>
      <c r="BD53" s="89">
        <v>6085.7652472200016</v>
      </c>
      <c r="BE53" s="89">
        <v>6687.7378140599994</v>
      </c>
      <c r="BF53" s="89">
        <v>7339.2250095199997</v>
      </c>
      <c r="BG53" s="89">
        <v>8246.7557132300008</v>
      </c>
      <c r="BH53" s="89">
        <v>8979.2415516199999</v>
      </c>
      <c r="BI53" s="89">
        <v>10039.90339395</v>
      </c>
    </row>
    <row r="54" spans="1:61" s="26" customFormat="1" outlineLevel="1" x14ac:dyDescent="0.25">
      <c r="A54" s="90" t="s">
        <v>6</v>
      </c>
      <c r="B54" s="91">
        <v>746.41784417999997</v>
      </c>
      <c r="C54" s="91">
        <v>1356.3397387800001</v>
      </c>
      <c r="D54" s="91">
        <v>1980.6630275</v>
      </c>
      <c r="E54" s="91">
        <v>2486.1202238999999</v>
      </c>
      <c r="F54" s="91">
        <v>3122.18853304</v>
      </c>
      <c r="G54" s="91">
        <v>3518.3348949400001</v>
      </c>
      <c r="H54" s="91">
        <v>4500.9390315399996</v>
      </c>
      <c r="I54" s="91">
        <v>4953.5769833199993</v>
      </c>
      <c r="J54" s="91">
        <v>5419.1270186299998</v>
      </c>
      <c r="K54" s="91">
        <v>6078.8406663100004</v>
      </c>
      <c r="L54" s="91">
        <v>6485.7831463299999</v>
      </c>
      <c r="M54" s="91">
        <v>8172.3497050299993</v>
      </c>
      <c r="N54" s="91">
        <v>619.21666067000012</v>
      </c>
      <c r="O54" s="91">
        <v>-116.32352562999999</v>
      </c>
      <c r="P54" s="91">
        <v>765.55346131999988</v>
      </c>
      <c r="Q54" s="91">
        <v>1502.2824347899998</v>
      </c>
      <c r="R54" s="91">
        <v>2419.9778163199999</v>
      </c>
      <c r="S54" s="91">
        <v>3213.8051340900001</v>
      </c>
      <c r="T54" s="91">
        <v>3834.9159426299998</v>
      </c>
      <c r="U54" s="91">
        <v>3731.2150660100001</v>
      </c>
      <c r="V54" s="91">
        <v>4160.0861519999999</v>
      </c>
      <c r="W54" s="91">
        <v>4588.8228935400002</v>
      </c>
      <c r="X54" s="91">
        <v>5306.8204845500004</v>
      </c>
      <c r="Y54" s="91">
        <v>5920.4757482100003</v>
      </c>
      <c r="Z54" s="91">
        <v>380.24142974</v>
      </c>
      <c r="AA54" s="91">
        <v>945.94473271000004</v>
      </c>
      <c r="AB54" s="91">
        <v>1379.1300677699999</v>
      </c>
      <c r="AC54" s="91">
        <v>1987.2953789299997</v>
      </c>
      <c r="AD54" s="91">
        <v>3538.6809778299998</v>
      </c>
      <c r="AE54" s="91">
        <v>3866.8148773700004</v>
      </c>
      <c r="AF54" s="91">
        <v>4605.8931246599996</v>
      </c>
      <c r="AG54" s="91">
        <v>5165.2531434800003</v>
      </c>
      <c r="AH54" s="91">
        <v>5546.6189011999995</v>
      </c>
      <c r="AI54" s="91">
        <v>6061.9323045800002</v>
      </c>
      <c r="AJ54" s="91">
        <v>6910.0708954800002</v>
      </c>
      <c r="AK54" s="91">
        <v>7502.54357583</v>
      </c>
      <c r="AL54" s="91">
        <v>592.99998725</v>
      </c>
      <c r="AM54" s="91">
        <v>1055.55832844</v>
      </c>
      <c r="AN54" s="91">
        <v>1396.8654632</v>
      </c>
      <c r="AO54" s="91">
        <v>2251.0526031100003</v>
      </c>
      <c r="AP54" s="91">
        <v>2985.18592666</v>
      </c>
      <c r="AQ54" s="91">
        <v>3793.8454915499997</v>
      </c>
      <c r="AR54" s="91">
        <v>4550.6612954299999</v>
      </c>
      <c r="AS54" s="91">
        <v>5003.7815169799997</v>
      </c>
      <c r="AT54" s="91">
        <v>5525.826538889999</v>
      </c>
      <c r="AU54" s="91">
        <v>6020.8713433200001</v>
      </c>
      <c r="AV54" s="91">
        <v>6701.7850580900003</v>
      </c>
      <c r="AW54" s="91">
        <v>7368.6677894899994</v>
      </c>
      <c r="AX54" s="91">
        <v>604.3960763099999</v>
      </c>
      <c r="AY54" s="91">
        <v>1319.6059633099999</v>
      </c>
      <c r="AZ54" s="92">
        <v>1742.6421338900002</v>
      </c>
      <c r="BA54" s="92">
        <v>2524.003741</v>
      </c>
      <c r="BB54" s="92">
        <v>3343.9480072000001</v>
      </c>
      <c r="BC54" s="92">
        <v>3927.74972884</v>
      </c>
      <c r="BD54" s="91">
        <v>4731.4322044600012</v>
      </c>
      <c r="BE54" s="91">
        <v>5185.2936359599998</v>
      </c>
      <c r="BF54" s="91">
        <v>5769.1392913899999</v>
      </c>
      <c r="BG54" s="91">
        <v>6441.0684088799999</v>
      </c>
      <c r="BH54" s="91">
        <v>7075.6205969299999</v>
      </c>
      <c r="BI54" s="91">
        <v>7820.7457774599998</v>
      </c>
    </row>
    <row r="55" spans="1:61" s="26" customFormat="1" outlineLevel="1" x14ac:dyDescent="0.25">
      <c r="A55" s="90" t="s">
        <v>31</v>
      </c>
      <c r="B55" s="91">
        <v>0</v>
      </c>
      <c r="C55" s="91">
        <v>0</v>
      </c>
      <c r="D55" s="91">
        <v>0</v>
      </c>
      <c r="E55" s="91">
        <v>0</v>
      </c>
      <c r="F55" s="91">
        <v>0</v>
      </c>
      <c r="G55" s="91">
        <v>0</v>
      </c>
      <c r="H55" s="91">
        <v>0</v>
      </c>
      <c r="I55" s="91">
        <v>0</v>
      </c>
      <c r="J55" s="91">
        <v>0</v>
      </c>
      <c r="K55" s="91">
        <v>0</v>
      </c>
      <c r="L55" s="91">
        <v>0</v>
      </c>
      <c r="M55" s="91">
        <v>0</v>
      </c>
      <c r="N55" s="91">
        <v>0</v>
      </c>
      <c r="O55" s="91">
        <v>103.4491584</v>
      </c>
      <c r="P55" s="91">
        <v>103.4491584</v>
      </c>
      <c r="Q55" s="91">
        <v>122.83146332</v>
      </c>
      <c r="R55" s="91">
        <v>122.83146332</v>
      </c>
      <c r="S55" s="91">
        <v>122.83146481</v>
      </c>
      <c r="T55" s="91">
        <v>128.24099877</v>
      </c>
      <c r="U55" s="91">
        <v>128.24099878000001</v>
      </c>
      <c r="V55" s="91">
        <v>165.19522549999999</v>
      </c>
      <c r="W55" s="91">
        <v>165.5064026</v>
      </c>
      <c r="X55" s="91">
        <v>165.56094694999999</v>
      </c>
      <c r="Y55" s="91">
        <v>165.56094694999999</v>
      </c>
      <c r="Z55" s="91">
        <v>121.05378016999998</v>
      </c>
      <c r="AA55" s="91">
        <v>121.30900341999998</v>
      </c>
      <c r="AB55" s="91">
        <v>193.34481006999999</v>
      </c>
      <c r="AC55" s="91">
        <v>198.21745352000002</v>
      </c>
      <c r="AD55" s="91">
        <v>538.27804235999997</v>
      </c>
      <c r="AE55" s="91">
        <v>687.76707652999994</v>
      </c>
      <c r="AF55" s="91">
        <v>829.7160106099999</v>
      </c>
      <c r="AG55" s="91">
        <v>889.21382848999997</v>
      </c>
      <c r="AH55" s="91">
        <v>954.94763390000003</v>
      </c>
      <c r="AI55" s="91">
        <v>1010.0251411</v>
      </c>
      <c r="AJ55" s="91">
        <v>1096.8625654699999</v>
      </c>
      <c r="AK55" s="91">
        <v>1161.3948774999999</v>
      </c>
      <c r="AL55" s="91">
        <v>153.29598468</v>
      </c>
      <c r="AM55" s="91">
        <v>154.41006096999999</v>
      </c>
      <c r="AN55" s="91">
        <v>194.03707087999999</v>
      </c>
      <c r="AO55" s="91">
        <v>212.51755516</v>
      </c>
      <c r="AP55" s="91">
        <v>243.32068258000001</v>
      </c>
      <c r="AQ55" s="91">
        <v>309.39607121</v>
      </c>
      <c r="AR55" s="91">
        <v>313.10373560999994</v>
      </c>
      <c r="AS55" s="91">
        <v>313.10373560999994</v>
      </c>
      <c r="AT55" s="91">
        <v>324.80922364000003</v>
      </c>
      <c r="AU55" s="91">
        <v>292.32720547000002</v>
      </c>
      <c r="AV55" s="91">
        <v>294.68519047000001</v>
      </c>
      <c r="AW55" s="91">
        <v>350.77350969000003</v>
      </c>
      <c r="AX55" s="91">
        <v>125.48108602000001</v>
      </c>
      <c r="AY55" s="91">
        <v>131.20783360000001</v>
      </c>
      <c r="AZ55" s="92">
        <v>186.09235691999999</v>
      </c>
      <c r="BA55" s="92">
        <v>187.56406229999999</v>
      </c>
      <c r="BB55" s="92">
        <v>232.69092337000001</v>
      </c>
      <c r="BC55" s="92">
        <v>558.34188196999992</v>
      </c>
      <c r="BD55" s="91">
        <v>589.25866073999998</v>
      </c>
      <c r="BE55" s="91">
        <v>593.82267386000001</v>
      </c>
      <c r="BF55" s="91">
        <v>600.36862442000006</v>
      </c>
      <c r="BG55" s="91">
        <v>602.9069959200001</v>
      </c>
      <c r="BH55" s="91">
        <v>604.87545895000005</v>
      </c>
      <c r="BI55" s="91">
        <v>731.3852425</v>
      </c>
    </row>
    <row r="56" spans="1:61" s="26" customFormat="1" outlineLevel="1" x14ac:dyDescent="0.25">
      <c r="A56" s="90" t="s">
        <v>7</v>
      </c>
      <c r="B56" s="91">
        <v>0</v>
      </c>
      <c r="C56" s="91">
        <v>0</v>
      </c>
      <c r="D56" s="91">
        <v>0</v>
      </c>
      <c r="E56" s="91">
        <v>0</v>
      </c>
      <c r="F56" s="91">
        <v>0</v>
      </c>
      <c r="G56" s="91">
        <v>0</v>
      </c>
      <c r="H56" s="91">
        <v>0</v>
      </c>
      <c r="I56" s="91">
        <v>0</v>
      </c>
      <c r="J56" s="91">
        <v>28.958316460000002</v>
      </c>
      <c r="K56" s="91">
        <v>37.732134810000005</v>
      </c>
      <c r="L56" s="91">
        <v>38.667667810000005</v>
      </c>
      <c r="M56" s="91">
        <v>78.739196950000007</v>
      </c>
      <c r="N56" s="91">
        <v>4.8272211299999999</v>
      </c>
      <c r="O56" s="91">
        <v>59.1317679</v>
      </c>
      <c r="P56" s="91">
        <v>130.99738883000001</v>
      </c>
      <c r="Q56" s="91">
        <v>202.61439477000002</v>
      </c>
      <c r="R56" s="91">
        <v>244.76772855000002</v>
      </c>
      <c r="S56" s="91">
        <v>257.27490444</v>
      </c>
      <c r="T56" s="91">
        <v>265.29323431</v>
      </c>
      <c r="U56" s="91">
        <v>346.24093306999998</v>
      </c>
      <c r="V56" s="91">
        <v>369.0819765</v>
      </c>
      <c r="W56" s="91">
        <v>404.68790366000002</v>
      </c>
      <c r="X56" s="91">
        <v>438.07482822000003</v>
      </c>
      <c r="Y56" s="91">
        <v>498.41201523000001</v>
      </c>
      <c r="Z56" s="91">
        <v>84.8456592</v>
      </c>
      <c r="AA56" s="91">
        <v>148.77927596999999</v>
      </c>
      <c r="AB56" s="91">
        <v>201.66126421999999</v>
      </c>
      <c r="AC56" s="91">
        <v>241.61158102000002</v>
      </c>
      <c r="AD56" s="91">
        <v>448.21377682999997</v>
      </c>
      <c r="AE56" s="91">
        <v>506.42771888999999</v>
      </c>
      <c r="AF56" s="91">
        <v>568.83777988999998</v>
      </c>
      <c r="AG56" s="91">
        <v>614.70016720000001</v>
      </c>
      <c r="AH56" s="91">
        <v>668.87461315999997</v>
      </c>
      <c r="AI56" s="91">
        <v>721.87870093999993</v>
      </c>
      <c r="AJ56" s="91">
        <v>763.57682178000005</v>
      </c>
      <c r="AK56" s="91">
        <v>896.73106321</v>
      </c>
      <c r="AL56" s="91">
        <v>160.49394791000003</v>
      </c>
      <c r="AM56" s="91">
        <v>133.77842665</v>
      </c>
      <c r="AN56" s="91">
        <v>178.52140370000001</v>
      </c>
      <c r="AO56" s="91">
        <v>229.43542757999998</v>
      </c>
      <c r="AP56" s="91">
        <v>285.43913219000001</v>
      </c>
      <c r="AQ56" s="91">
        <v>372.69791500000002</v>
      </c>
      <c r="AR56" s="91">
        <v>407.59010384999999</v>
      </c>
      <c r="AS56" s="91">
        <v>427.16916790000005</v>
      </c>
      <c r="AT56" s="91">
        <v>487.84410845999997</v>
      </c>
      <c r="AU56" s="91">
        <v>544.25390235999998</v>
      </c>
      <c r="AV56" s="91">
        <v>636.11937667000007</v>
      </c>
      <c r="AW56" s="91">
        <v>811.75437059000001</v>
      </c>
      <c r="AX56" s="91">
        <v>93.334564409999999</v>
      </c>
      <c r="AY56" s="91">
        <v>209.64281969999999</v>
      </c>
      <c r="AZ56" s="92">
        <v>323.10755820999998</v>
      </c>
      <c r="BA56" s="92">
        <v>481.34402599999999</v>
      </c>
      <c r="BB56" s="92">
        <v>677.53811766000001</v>
      </c>
      <c r="BC56" s="92">
        <v>751.10636336000005</v>
      </c>
      <c r="BD56" s="91">
        <v>752.08740954999996</v>
      </c>
      <c r="BE56" s="91">
        <v>894.37245229999996</v>
      </c>
      <c r="BF56" s="91">
        <v>952.25371800999994</v>
      </c>
      <c r="BG56" s="91">
        <v>1178.0095249000001</v>
      </c>
      <c r="BH56" s="91">
        <v>1268.7536726400001</v>
      </c>
      <c r="BI56" s="91">
        <v>1455.2886855300001</v>
      </c>
    </row>
    <row r="57" spans="1:61" s="26" customFormat="1" outlineLevel="1" x14ac:dyDescent="0.25">
      <c r="A57" s="117" t="s">
        <v>141</v>
      </c>
      <c r="B57" s="91">
        <v>0</v>
      </c>
      <c r="C57" s="91">
        <v>0</v>
      </c>
      <c r="D57" s="91">
        <v>0</v>
      </c>
      <c r="E57" s="91">
        <v>0</v>
      </c>
      <c r="F57" s="91">
        <v>0</v>
      </c>
      <c r="G57" s="91">
        <v>0</v>
      </c>
      <c r="H57" s="91">
        <v>0</v>
      </c>
      <c r="I57" s="91">
        <v>0</v>
      </c>
      <c r="J57" s="91">
        <v>0</v>
      </c>
      <c r="K57" s="91">
        <v>0</v>
      </c>
      <c r="L57" s="91">
        <v>0</v>
      </c>
      <c r="M57" s="91">
        <v>0</v>
      </c>
      <c r="N57" s="91">
        <v>0</v>
      </c>
      <c r="O57" s="91">
        <v>0</v>
      </c>
      <c r="P57" s="91">
        <v>0</v>
      </c>
      <c r="Q57" s="91">
        <v>0</v>
      </c>
      <c r="R57" s="91">
        <v>0</v>
      </c>
      <c r="S57" s="91">
        <v>0</v>
      </c>
      <c r="T57" s="91">
        <v>0</v>
      </c>
      <c r="U57" s="91">
        <v>0</v>
      </c>
      <c r="V57" s="91">
        <v>0</v>
      </c>
      <c r="W57" s="91">
        <v>0</v>
      </c>
      <c r="X57" s="91">
        <v>0</v>
      </c>
      <c r="Y57" s="91">
        <v>0</v>
      </c>
      <c r="Z57" s="91">
        <v>0</v>
      </c>
      <c r="AA57" s="91">
        <v>0</v>
      </c>
      <c r="AB57" s="91">
        <v>0</v>
      </c>
      <c r="AC57" s="91">
        <v>0</v>
      </c>
      <c r="AD57" s="91">
        <v>0</v>
      </c>
      <c r="AE57" s="91">
        <v>0</v>
      </c>
      <c r="AF57" s="91">
        <v>0</v>
      </c>
      <c r="AG57" s="91">
        <v>0</v>
      </c>
      <c r="AH57" s="91">
        <v>0</v>
      </c>
      <c r="AI57" s="91">
        <v>0</v>
      </c>
      <c r="AJ57" s="91">
        <v>0</v>
      </c>
      <c r="AK57" s="91">
        <v>0</v>
      </c>
      <c r="AL57" s="91">
        <v>0</v>
      </c>
      <c r="AM57" s="91">
        <v>0</v>
      </c>
      <c r="AN57" s="91">
        <v>0</v>
      </c>
      <c r="AO57" s="91">
        <v>0</v>
      </c>
      <c r="AP57" s="91">
        <v>0</v>
      </c>
      <c r="AQ57" s="91">
        <v>0</v>
      </c>
      <c r="AR57" s="91">
        <v>0</v>
      </c>
      <c r="AS57" s="91">
        <v>0</v>
      </c>
      <c r="AT57" s="91">
        <v>0</v>
      </c>
      <c r="AU57" s="91">
        <v>0</v>
      </c>
      <c r="AV57" s="91">
        <v>0</v>
      </c>
      <c r="AW57" s="91">
        <v>0</v>
      </c>
      <c r="AX57" s="91">
        <v>0</v>
      </c>
      <c r="AY57" s="91">
        <v>0</v>
      </c>
      <c r="AZ57" s="92">
        <v>0</v>
      </c>
      <c r="BA57" s="92">
        <v>0</v>
      </c>
      <c r="BB57" s="92">
        <v>0</v>
      </c>
      <c r="BC57" s="92">
        <v>0</v>
      </c>
      <c r="BD57" s="91">
        <v>0</v>
      </c>
      <c r="BE57" s="91">
        <v>0</v>
      </c>
      <c r="BF57" s="91">
        <v>0</v>
      </c>
      <c r="BG57" s="91">
        <v>0</v>
      </c>
      <c r="BH57" s="91">
        <v>0</v>
      </c>
      <c r="BI57" s="91">
        <v>0</v>
      </c>
    </row>
    <row r="58" spans="1:61" s="26" customFormat="1" outlineLevel="1" x14ac:dyDescent="0.25">
      <c r="A58" s="90" t="s">
        <v>13</v>
      </c>
      <c r="B58" s="91">
        <v>0</v>
      </c>
      <c r="C58" s="91">
        <v>0</v>
      </c>
      <c r="D58" s="91">
        <v>0</v>
      </c>
      <c r="E58" s="91">
        <v>0</v>
      </c>
      <c r="F58" s="91">
        <v>0</v>
      </c>
      <c r="G58" s="91">
        <v>0</v>
      </c>
      <c r="H58" s="91">
        <v>0</v>
      </c>
      <c r="I58" s="91">
        <v>0</v>
      </c>
      <c r="J58" s="91">
        <v>0</v>
      </c>
      <c r="K58" s="91">
        <v>0</v>
      </c>
      <c r="L58" s="91">
        <v>0</v>
      </c>
      <c r="M58" s="91">
        <v>0</v>
      </c>
      <c r="N58" s="91">
        <v>0</v>
      </c>
      <c r="O58" s="91">
        <v>0</v>
      </c>
      <c r="P58" s="91">
        <v>0</v>
      </c>
      <c r="Q58" s="91">
        <v>0</v>
      </c>
      <c r="R58" s="91">
        <v>0</v>
      </c>
      <c r="S58" s="91">
        <v>0</v>
      </c>
      <c r="T58" s="91">
        <v>0</v>
      </c>
      <c r="U58" s="91">
        <v>0</v>
      </c>
      <c r="V58" s="91">
        <v>0</v>
      </c>
      <c r="W58" s="91">
        <v>0</v>
      </c>
      <c r="X58" s="91">
        <v>0</v>
      </c>
      <c r="Y58" s="91">
        <v>0</v>
      </c>
      <c r="Z58" s="91">
        <v>0</v>
      </c>
      <c r="AA58" s="91">
        <v>0</v>
      </c>
      <c r="AB58" s="91">
        <v>0</v>
      </c>
      <c r="AC58" s="91">
        <v>0</v>
      </c>
      <c r="AD58" s="91">
        <v>0</v>
      </c>
      <c r="AE58" s="91">
        <v>0</v>
      </c>
      <c r="AF58" s="91">
        <v>0</v>
      </c>
      <c r="AG58" s="91">
        <v>0</v>
      </c>
      <c r="AH58" s="91">
        <v>0</v>
      </c>
      <c r="AI58" s="91">
        <v>0</v>
      </c>
      <c r="AJ58" s="91">
        <v>0</v>
      </c>
      <c r="AK58" s="91">
        <v>0</v>
      </c>
      <c r="AL58" s="91">
        <v>0</v>
      </c>
      <c r="AM58" s="91">
        <v>0</v>
      </c>
      <c r="AN58" s="91">
        <v>0</v>
      </c>
      <c r="AO58" s="91">
        <v>0</v>
      </c>
      <c r="AP58" s="91">
        <v>0</v>
      </c>
      <c r="AQ58" s="91">
        <v>0</v>
      </c>
      <c r="AR58" s="91">
        <v>0</v>
      </c>
      <c r="AS58" s="91">
        <v>0</v>
      </c>
      <c r="AT58" s="91">
        <v>0</v>
      </c>
      <c r="AU58" s="91">
        <v>0</v>
      </c>
      <c r="AV58" s="91">
        <v>0</v>
      </c>
      <c r="AW58" s="91">
        <v>0</v>
      </c>
      <c r="AX58" s="91">
        <v>0</v>
      </c>
      <c r="AY58" s="91">
        <v>0</v>
      </c>
      <c r="AZ58" s="92">
        <v>0</v>
      </c>
      <c r="BA58" s="92">
        <v>0</v>
      </c>
      <c r="BB58" s="92">
        <v>0</v>
      </c>
      <c r="BC58" s="92">
        <v>0</v>
      </c>
      <c r="BD58" s="91">
        <v>0</v>
      </c>
      <c r="BE58" s="91">
        <v>0</v>
      </c>
      <c r="BF58" s="91">
        <v>0</v>
      </c>
      <c r="BG58" s="91">
        <v>0</v>
      </c>
      <c r="BH58" s="91">
        <v>0</v>
      </c>
      <c r="BI58" s="91">
        <v>0</v>
      </c>
    </row>
    <row r="59" spans="1:61" s="26" customFormat="1" outlineLevel="1" x14ac:dyDescent="0.25">
      <c r="A59" s="90" t="str">
        <f>+A51</f>
        <v>Aseguradora Sagicor Costa Rica</v>
      </c>
      <c r="B59" s="91">
        <v>0</v>
      </c>
      <c r="C59" s="91">
        <v>0</v>
      </c>
      <c r="D59" s="91">
        <v>0</v>
      </c>
      <c r="E59" s="91">
        <v>0</v>
      </c>
      <c r="F59" s="91">
        <v>0</v>
      </c>
      <c r="G59" s="91">
        <v>0</v>
      </c>
      <c r="H59" s="91">
        <v>0</v>
      </c>
      <c r="I59" s="91">
        <v>0</v>
      </c>
      <c r="J59" s="91">
        <v>0</v>
      </c>
      <c r="K59" s="91">
        <v>0</v>
      </c>
      <c r="L59" s="91">
        <v>0</v>
      </c>
      <c r="M59" s="91">
        <v>0</v>
      </c>
      <c r="N59" s="91">
        <v>0</v>
      </c>
      <c r="O59" s="91">
        <v>0</v>
      </c>
      <c r="P59" s="91">
        <v>0</v>
      </c>
      <c r="Q59" s="91">
        <v>0</v>
      </c>
      <c r="R59" s="91">
        <v>0</v>
      </c>
      <c r="S59" s="91">
        <v>0</v>
      </c>
      <c r="T59" s="91">
        <v>0</v>
      </c>
      <c r="U59" s="91">
        <v>0</v>
      </c>
      <c r="V59" s="91">
        <v>0</v>
      </c>
      <c r="W59" s="91">
        <v>0</v>
      </c>
      <c r="X59" s="91">
        <v>0</v>
      </c>
      <c r="Y59" s="91">
        <v>0</v>
      </c>
      <c r="Z59" s="91">
        <v>0</v>
      </c>
      <c r="AA59" s="91">
        <v>0</v>
      </c>
      <c r="AB59" s="91">
        <v>0</v>
      </c>
      <c r="AC59" s="91">
        <v>0</v>
      </c>
      <c r="AD59" s="91">
        <v>0</v>
      </c>
      <c r="AE59" s="91">
        <v>0</v>
      </c>
      <c r="AF59" s="91">
        <v>0</v>
      </c>
      <c r="AG59" s="91">
        <v>0</v>
      </c>
      <c r="AH59" s="91">
        <v>0</v>
      </c>
      <c r="AI59" s="91">
        <v>0</v>
      </c>
      <c r="AJ59" s="91">
        <v>0</v>
      </c>
      <c r="AK59" s="91">
        <v>0</v>
      </c>
      <c r="AL59" s="91">
        <v>0</v>
      </c>
      <c r="AM59" s="91">
        <v>0</v>
      </c>
      <c r="AN59" s="91">
        <v>0</v>
      </c>
      <c r="AO59" s="91">
        <v>0</v>
      </c>
      <c r="AP59" s="91">
        <v>0</v>
      </c>
      <c r="AQ59" s="91">
        <v>0</v>
      </c>
      <c r="AR59" s="91">
        <v>0</v>
      </c>
      <c r="AS59" s="91">
        <v>0</v>
      </c>
      <c r="AT59" s="91">
        <v>0</v>
      </c>
      <c r="AU59" s="91">
        <v>0</v>
      </c>
      <c r="AV59" s="91">
        <v>0</v>
      </c>
      <c r="AW59" s="91">
        <v>0</v>
      </c>
      <c r="AX59" s="91">
        <v>0</v>
      </c>
      <c r="AY59" s="91">
        <v>0</v>
      </c>
      <c r="AZ59" s="92">
        <v>0</v>
      </c>
      <c r="BA59" s="92">
        <v>0</v>
      </c>
      <c r="BB59" s="92">
        <v>0</v>
      </c>
      <c r="BC59" s="92">
        <v>0</v>
      </c>
      <c r="BD59" s="91">
        <v>0</v>
      </c>
      <c r="BE59" s="91">
        <v>0</v>
      </c>
      <c r="BF59" s="91">
        <v>0</v>
      </c>
      <c r="BG59" s="91">
        <v>0</v>
      </c>
      <c r="BH59" s="91">
        <v>0</v>
      </c>
      <c r="BI59" s="91">
        <v>0</v>
      </c>
    </row>
    <row r="60" spans="1:61" s="26" customFormat="1" outlineLevel="1" x14ac:dyDescent="0.25">
      <c r="A60" s="90" t="s">
        <v>29</v>
      </c>
      <c r="B60" s="91">
        <v>0</v>
      </c>
      <c r="C60" s="91">
        <v>0</v>
      </c>
      <c r="D60" s="91">
        <v>0</v>
      </c>
      <c r="E60" s="91">
        <v>0</v>
      </c>
      <c r="F60" s="91">
        <v>0</v>
      </c>
      <c r="G60" s="91">
        <v>0</v>
      </c>
      <c r="H60" s="91">
        <v>0</v>
      </c>
      <c r="I60" s="91">
        <v>0</v>
      </c>
      <c r="J60" s="91">
        <v>0</v>
      </c>
      <c r="K60" s="91">
        <v>0</v>
      </c>
      <c r="L60" s="91">
        <v>0</v>
      </c>
      <c r="M60" s="91">
        <v>0</v>
      </c>
      <c r="N60" s="91">
        <v>0</v>
      </c>
      <c r="O60" s="91">
        <v>0</v>
      </c>
      <c r="P60" s="91">
        <v>0</v>
      </c>
      <c r="Q60" s="91">
        <v>0</v>
      </c>
      <c r="R60" s="91">
        <v>0</v>
      </c>
      <c r="S60" s="91">
        <v>0</v>
      </c>
      <c r="T60" s="91">
        <v>0</v>
      </c>
      <c r="U60" s="91">
        <v>0</v>
      </c>
      <c r="V60" s="91">
        <v>0</v>
      </c>
      <c r="W60" s="91">
        <v>0</v>
      </c>
      <c r="X60" s="91">
        <v>0</v>
      </c>
      <c r="Y60" s="91">
        <v>0</v>
      </c>
      <c r="Z60" s="91">
        <v>0</v>
      </c>
      <c r="AA60" s="91">
        <v>0</v>
      </c>
      <c r="AB60" s="91">
        <v>0</v>
      </c>
      <c r="AC60" s="91">
        <v>0</v>
      </c>
      <c r="AD60" s="91">
        <v>0</v>
      </c>
      <c r="AE60" s="91">
        <v>0</v>
      </c>
      <c r="AF60" s="91">
        <v>0</v>
      </c>
      <c r="AG60" s="91">
        <v>0</v>
      </c>
      <c r="AH60" s="91">
        <v>0</v>
      </c>
      <c r="AI60" s="91">
        <v>0</v>
      </c>
      <c r="AJ60" s="91">
        <v>0</v>
      </c>
      <c r="AK60" s="91">
        <v>0</v>
      </c>
      <c r="AL60" s="91">
        <v>0</v>
      </c>
      <c r="AM60" s="91">
        <v>0</v>
      </c>
      <c r="AN60" s="91">
        <v>0</v>
      </c>
      <c r="AO60" s="91">
        <v>0</v>
      </c>
      <c r="AP60" s="91">
        <v>0</v>
      </c>
      <c r="AQ60" s="91">
        <v>0</v>
      </c>
      <c r="AR60" s="91">
        <v>0</v>
      </c>
      <c r="AS60" s="91">
        <v>0</v>
      </c>
      <c r="AT60" s="91">
        <v>4.6312839999999994E-2</v>
      </c>
      <c r="AU60" s="91">
        <v>4.6312839999999994E-2</v>
      </c>
      <c r="AV60" s="91">
        <v>0.29018583999999997</v>
      </c>
      <c r="AW60" s="91">
        <v>0.58485447999999995</v>
      </c>
      <c r="AX60" s="91">
        <v>4.1191275999999997</v>
      </c>
      <c r="AY60" s="91">
        <v>6.8844140500000002</v>
      </c>
      <c r="AZ60" s="92">
        <v>7.6668277700000003</v>
      </c>
      <c r="BA60" s="92">
        <v>9.0556568599999991</v>
      </c>
      <c r="BB60" s="92">
        <v>9.5484847300000002</v>
      </c>
      <c r="BC60" s="92">
        <v>10.75746384</v>
      </c>
      <c r="BD60" s="91">
        <v>12.98697247</v>
      </c>
      <c r="BE60" s="91">
        <v>14.249051939999999</v>
      </c>
      <c r="BF60" s="91">
        <v>17.4633757</v>
      </c>
      <c r="BG60" s="91">
        <v>24.770783530000003</v>
      </c>
      <c r="BH60" s="91">
        <v>29.991823100000001</v>
      </c>
      <c r="BI60" s="91">
        <v>32.483688459999996</v>
      </c>
    </row>
    <row r="61" spans="1:61" s="26" customFormat="1" x14ac:dyDescent="0.25">
      <c r="A61" s="87" t="s">
        <v>20</v>
      </c>
      <c r="B61" s="89">
        <v>5.0784288399999999</v>
      </c>
      <c r="C61" s="89">
        <v>41.347433639999998</v>
      </c>
      <c r="D61" s="89">
        <v>23.484108469999999</v>
      </c>
      <c r="E61" s="89">
        <v>133.38210570999999</v>
      </c>
      <c r="F61" s="89">
        <v>163.83600240999999</v>
      </c>
      <c r="G61" s="89">
        <v>69.515505669999996</v>
      </c>
      <c r="H61" s="89">
        <v>79.317848810000001</v>
      </c>
      <c r="I61" s="89">
        <v>98.117903349999992</v>
      </c>
      <c r="J61" s="89">
        <v>107.33538671000001</v>
      </c>
      <c r="K61" s="89">
        <v>122.83380358000001</v>
      </c>
      <c r="L61" s="89">
        <v>133.27998712000002</v>
      </c>
      <c r="M61" s="89">
        <v>143.99136719000001</v>
      </c>
      <c r="N61" s="89">
        <v>21.54139807</v>
      </c>
      <c r="O61" s="89">
        <v>33.148884899999999</v>
      </c>
      <c r="P61" s="89">
        <v>37.183245030000002</v>
      </c>
      <c r="Q61" s="89">
        <v>43.596240999999999</v>
      </c>
      <c r="R61" s="89">
        <v>44.439586030000001</v>
      </c>
      <c r="S61" s="89">
        <v>47.413238030000002</v>
      </c>
      <c r="T61" s="89">
        <v>53.81469835</v>
      </c>
      <c r="U61" s="89">
        <v>32.845211929999998</v>
      </c>
      <c r="V61" s="89">
        <v>50.491922120000005</v>
      </c>
      <c r="W61" s="89">
        <v>19.096007539999999</v>
      </c>
      <c r="X61" s="89">
        <v>59.180228540000009</v>
      </c>
      <c r="Y61" s="89">
        <v>62.295012079999999</v>
      </c>
      <c r="Z61" s="89">
        <v>16.705940569999999</v>
      </c>
      <c r="AA61" s="89">
        <v>29.174849369999997</v>
      </c>
      <c r="AB61" s="89">
        <v>43.048018050000003</v>
      </c>
      <c r="AC61" s="89">
        <v>43.898908480000003</v>
      </c>
      <c r="AD61" s="89">
        <v>51.526143300000001</v>
      </c>
      <c r="AE61" s="89">
        <v>76.098792229999987</v>
      </c>
      <c r="AF61" s="89">
        <v>96.15987290999999</v>
      </c>
      <c r="AG61" s="89">
        <v>105.18779651</v>
      </c>
      <c r="AH61" s="89">
        <v>108.21963451000001</v>
      </c>
      <c r="AI61" s="89">
        <v>125.44755289</v>
      </c>
      <c r="AJ61" s="89">
        <v>129.51741138</v>
      </c>
      <c r="AK61" s="89">
        <v>166.04727712000002</v>
      </c>
      <c r="AL61" s="89">
        <v>2.2006352200000001</v>
      </c>
      <c r="AM61" s="89">
        <v>20.012940359999998</v>
      </c>
      <c r="AN61" s="89">
        <v>30.377468449999999</v>
      </c>
      <c r="AO61" s="89">
        <v>47.428312829999996</v>
      </c>
      <c r="AP61" s="89">
        <v>94.214180500000012</v>
      </c>
      <c r="AQ61" s="89">
        <v>108.74626596</v>
      </c>
      <c r="AR61" s="89">
        <v>121.33946407000001</v>
      </c>
      <c r="AS61" s="89">
        <v>117.52441696</v>
      </c>
      <c r="AT61" s="89">
        <v>170.12332817999999</v>
      </c>
      <c r="AU61" s="89">
        <v>182.19494302000001</v>
      </c>
      <c r="AV61" s="89">
        <v>192.18090415</v>
      </c>
      <c r="AW61" s="89">
        <v>193.71756214000001</v>
      </c>
      <c r="AX61" s="88">
        <v>6.2517871600000001</v>
      </c>
      <c r="AY61" s="89">
        <v>18.149564530000003</v>
      </c>
      <c r="AZ61" s="89">
        <v>31.27227778</v>
      </c>
      <c r="BA61" s="89">
        <v>65.054010450000007</v>
      </c>
      <c r="BB61" s="89">
        <v>102.98636737999999</v>
      </c>
      <c r="BC61" s="89">
        <v>114.43494631</v>
      </c>
      <c r="BD61" s="89">
        <v>137.05750681000001</v>
      </c>
      <c r="BE61" s="89">
        <v>175.75263387000001</v>
      </c>
      <c r="BF61" s="89">
        <v>190.07893580999999</v>
      </c>
      <c r="BG61" s="89">
        <v>195.15274654999999</v>
      </c>
      <c r="BH61" s="89">
        <v>204.12309268999999</v>
      </c>
      <c r="BI61" s="89">
        <v>215.71085342000001</v>
      </c>
    </row>
    <row r="62" spans="1:61" s="26" customFormat="1" outlineLevel="1" x14ac:dyDescent="0.25">
      <c r="A62" s="90" t="s">
        <v>6</v>
      </c>
      <c r="B62" s="91">
        <v>5.0784288399999999</v>
      </c>
      <c r="C62" s="91">
        <v>41.347433639999998</v>
      </c>
      <c r="D62" s="91">
        <v>23.484108469999999</v>
      </c>
      <c r="E62" s="91">
        <v>133.38210570999999</v>
      </c>
      <c r="F62" s="91">
        <v>163.83600240999999</v>
      </c>
      <c r="G62" s="91">
        <v>69.515505669999996</v>
      </c>
      <c r="H62" s="91">
        <v>79.317848810000001</v>
      </c>
      <c r="I62" s="91">
        <v>98.117903349999992</v>
      </c>
      <c r="J62" s="91">
        <v>107.33538671000001</v>
      </c>
      <c r="K62" s="91">
        <v>122.83380358000001</v>
      </c>
      <c r="L62" s="91">
        <v>133.27998712000002</v>
      </c>
      <c r="M62" s="91">
        <v>143.99136719000001</v>
      </c>
      <c r="N62" s="91">
        <v>21.54139807</v>
      </c>
      <c r="O62" s="91">
        <v>33.148884899999999</v>
      </c>
      <c r="P62" s="91">
        <v>37.183245030000002</v>
      </c>
      <c r="Q62" s="91">
        <v>43.596240999999999</v>
      </c>
      <c r="R62" s="91">
        <v>44.439586030000001</v>
      </c>
      <c r="S62" s="91">
        <v>47.413238030000002</v>
      </c>
      <c r="T62" s="91">
        <v>53.81469835</v>
      </c>
      <c r="U62" s="91">
        <v>32.845211929999998</v>
      </c>
      <c r="V62" s="91">
        <v>50.491922120000005</v>
      </c>
      <c r="W62" s="91">
        <v>19.096007539999999</v>
      </c>
      <c r="X62" s="91">
        <v>59.180228540000009</v>
      </c>
      <c r="Y62" s="91">
        <v>62.295012079999999</v>
      </c>
      <c r="Z62" s="91">
        <v>16.467759170000001</v>
      </c>
      <c r="AA62" s="91">
        <v>28.936667969999998</v>
      </c>
      <c r="AB62" s="91">
        <v>42.809836650000001</v>
      </c>
      <c r="AC62" s="91">
        <v>43.660727080000001</v>
      </c>
      <c r="AD62" s="91">
        <v>50.827297360000003</v>
      </c>
      <c r="AE62" s="91">
        <v>75.399946289999988</v>
      </c>
      <c r="AF62" s="91">
        <v>95.461026969999992</v>
      </c>
      <c r="AG62" s="91">
        <v>104.15751175</v>
      </c>
      <c r="AH62" s="91">
        <v>107.18934975000001</v>
      </c>
      <c r="AI62" s="91">
        <v>124.41726813</v>
      </c>
      <c r="AJ62" s="91">
        <v>128.19944787</v>
      </c>
      <c r="AK62" s="91">
        <v>164.63372834</v>
      </c>
      <c r="AL62" s="91">
        <v>2.1066199999999999</v>
      </c>
      <c r="AM62" s="91">
        <v>19.918925139999999</v>
      </c>
      <c r="AN62" s="91">
        <v>30.283453229999999</v>
      </c>
      <c r="AO62" s="91">
        <v>47.240005229999994</v>
      </c>
      <c r="AP62" s="91">
        <v>94.02587290000001</v>
      </c>
      <c r="AQ62" s="91">
        <v>108.55795836</v>
      </c>
      <c r="AR62" s="91">
        <v>121.15115647</v>
      </c>
      <c r="AS62" s="91">
        <v>116.80654215999999</v>
      </c>
      <c r="AT62" s="91">
        <v>169.30683619999999</v>
      </c>
      <c r="AU62" s="91">
        <v>181.27591343</v>
      </c>
      <c r="AV62" s="91">
        <v>191.15653578000001</v>
      </c>
      <c r="AW62" s="91">
        <v>192.69319377000002</v>
      </c>
      <c r="AX62" s="91">
        <v>6.2517871600000001</v>
      </c>
      <c r="AY62" s="91">
        <v>18.149564530000003</v>
      </c>
      <c r="AZ62" s="92">
        <v>31.27227778</v>
      </c>
      <c r="BA62" s="92">
        <v>65.054010450000007</v>
      </c>
      <c r="BB62" s="92">
        <v>102.98636737999999</v>
      </c>
      <c r="BC62" s="92">
        <v>114.43494631</v>
      </c>
      <c r="BD62" s="91">
        <v>137.05750681000001</v>
      </c>
      <c r="BE62" s="91">
        <v>174.42757496000002</v>
      </c>
      <c r="BF62" s="91">
        <v>187.36381494</v>
      </c>
      <c r="BG62" s="91">
        <v>191.02030925999998</v>
      </c>
      <c r="BH62" s="91">
        <v>198.54169064999999</v>
      </c>
      <c r="BI62" s="91">
        <v>208.63694305000001</v>
      </c>
    </row>
    <row r="63" spans="1:61" s="26" customFormat="1" outlineLevel="1" x14ac:dyDescent="0.25">
      <c r="A63" s="90" t="s">
        <v>31</v>
      </c>
      <c r="B63" s="91">
        <v>0</v>
      </c>
      <c r="C63" s="91">
        <v>0</v>
      </c>
      <c r="D63" s="91">
        <v>0</v>
      </c>
      <c r="E63" s="91">
        <v>0</v>
      </c>
      <c r="F63" s="91">
        <v>0</v>
      </c>
      <c r="G63" s="91">
        <v>0</v>
      </c>
      <c r="H63" s="91">
        <v>0</v>
      </c>
      <c r="I63" s="91">
        <v>0</v>
      </c>
      <c r="J63" s="91">
        <v>0</v>
      </c>
      <c r="K63" s="91">
        <v>0</v>
      </c>
      <c r="L63" s="91">
        <v>0</v>
      </c>
      <c r="M63" s="91">
        <v>0</v>
      </c>
      <c r="N63" s="91">
        <v>0</v>
      </c>
      <c r="O63" s="91">
        <v>0</v>
      </c>
      <c r="P63" s="91">
        <v>0</v>
      </c>
      <c r="Q63" s="91">
        <v>0</v>
      </c>
      <c r="R63" s="91">
        <v>0</v>
      </c>
      <c r="S63" s="91">
        <v>0</v>
      </c>
      <c r="T63" s="91">
        <v>0</v>
      </c>
      <c r="U63" s="91">
        <v>0</v>
      </c>
      <c r="V63" s="91">
        <v>0</v>
      </c>
      <c r="W63" s="91">
        <v>0</v>
      </c>
      <c r="X63" s="91">
        <v>0</v>
      </c>
      <c r="Y63" s="91">
        <v>0</v>
      </c>
      <c r="Z63" s="91">
        <v>0</v>
      </c>
      <c r="AA63" s="91">
        <v>0</v>
      </c>
      <c r="AB63" s="91">
        <v>0</v>
      </c>
      <c r="AC63" s="91">
        <v>0</v>
      </c>
      <c r="AD63" s="91">
        <v>0</v>
      </c>
      <c r="AE63" s="91">
        <v>0</v>
      </c>
      <c r="AF63" s="91">
        <v>0</v>
      </c>
      <c r="AG63" s="91">
        <v>0</v>
      </c>
      <c r="AH63" s="91">
        <v>0</v>
      </c>
      <c r="AI63" s="91">
        <v>0</v>
      </c>
      <c r="AJ63" s="91">
        <v>0</v>
      </c>
      <c r="AK63" s="91">
        <v>0</v>
      </c>
      <c r="AL63" s="91">
        <v>0</v>
      </c>
      <c r="AM63" s="91">
        <v>0</v>
      </c>
      <c r="AN63" s="91">
        <v>0</v>
      </c>
      <c r="AO63" s="91">
        <v>0</v>
      </c>
      <c r="AP63" s="91">
        <v>0</v>
      </c>
      <c r="AQ63" s="91">
        <v>0</v>
      </c>
      <c r="AR63" s="91">
        <v>0</v>
      </c>
      <c r="AS63" s="91">
        <v>0</v>
      </c>
      <c r="AT63" s="91">
        <v>0</v>
      </c>
      <c r="AU63" s="91">
        <v>0</v>
      </c>
      <c r="AV63" s="91">
        <v>0</v>
      </c>
      <c r="AW63" s="91">
        <v>0</v>
      </c>
      <c r="AX63" s="91">
        <v>0</v>
      </c>
      <c r="AY63" s="91">
        <v>0</v>
      </c>
      <c r="AZ63" s="92">
        <v>0</v>
      </c>
      <c r="BA63" s="92">
        <v>0</v>
      </c>
      <c r="BB63" s="92">
        <v>0</v>
      </c>
      <c r="BC63" s="92">
        <v>0</v>
      </c>
      <c r="BD63" s="91">
        <v>0</v>
      </c>
      <c r="BE63" s="91">
        <v>0</v>
      </c>
      <c r="BF63" s="91">
        <v>0</v>
      </c>
      <c r="BG63" s="91">
        <v>0</v>
      </c>
      <c r="BH63" s="91">
        <v>0</v>
      </c>
      <c r="BI63" s="91">
        <v>0</v>
      </c>
    </row>
    <row r="64" spans="1:61" s="26" customFormat="1" outlineLevel="1" x14ac:dyDescent="0.25">
      <c r="A64" s="90" t="s">
        <v>7</v>
      </c>
      <c r="B64" s="91">
        <v>0</v>
      </c>
      <c r="C64" s="91">
        <v>0</v>
      </c>
      <c r="D64" s="91">
        <v>0</v>
      </c>
      <c r="E64" s="91">
        <v>0</v>
      </c>
      <c r="F64" s="91">
        <v>0</v>
      </c>
      <c r="G64" s="91">
        <v>0</v>
      </c>
      <c r="H64" s="91">
        <v>0</v>
      </c>
      <c r="I64" s="91">
        <v>0</v>
      </c>
      <c r="J64" s="91">
        <v>0</v>
      </c>
      <c r="K64" s="91">
        <v>0</v>
      </c>
      <c r="L64" s="91">
        <v>0</v>
      </c>
      <c r="M64" s="91">
        <v>0</v>
      </c>
      <c r="N64" s="91">
        <v>0</v>
      </c>
      <c r="O64" s="91">
        <v>0</v>
      </c>
      <c r="P64" s="91">
        <v>0</v>
      </c>
      <c r="Q64" s="91">
        <v>0</v>
      </c>
      <c r="R64" s="91">
        <v>0</v>
      </c>
      <c r="S64" s="91">
        <v>0</v>
      </c>
      <c r="T64" s="91">
        <v>0</v>
      </c>
      <c r="U64" s="91">
        <v>0</v>
      </c>
      <c r="V64" s="91">
        <v>0</v>
      </c>
      <c r="W64" s="91">
        <v>0</v>
      </c>
      <c r="X64" s="91">
        <v>0</v>
      </c>
      <c r="Y64" s="91">
        <v>0</v>
      </c>
      <c r="Z64" s="91">
        <v>0.23818139999999999</v>
      </c>
      <c r="AA64" s="91">
        <v>0.23818139999999999</v>
      </c>
      <c r="AB64" s="91">
        <v>0.23818139999999999</v>
      </c>
      <c r="AC64" s="91">
        <v>0.23818139999999999</v>
      </c>
      <c r="AD64" s="91">
        <v>0.69884594</v>
      </c>
      <c r="AE64" s="91">
        <v>0.69884594</v>
      </c>
      <c r="AF64" s="91">
        <v>0.69884594</v>
      </c>
      <c r="AG64" s="91">
        <v>1.03028476</v>
      </c>
      <c r="AH64" s="91">
        <v>1.03028476</v>
      </c>
      <c r="AI64" s="91">
        <v>1.03028476</v>
      </c>
      <c r="AJ64" s="91">
        <v>1.31796351</v>
      </c>
      <c r="AK64" s="91">
        <v>1.4135487799999999</v>
      </c>
      <c r="AL64" s="91">
        <v>9.4015219999999997E-2</v>
      </c>
      <c r="AM64" s="91">
        <v>9.4015219999999997E-2</v>
      </c>
      <c r="AN64" s="91">
        <v>9.4015219999999997E-2</v>
      </c>
      <c r="AO64" s="91">
        <v>0.18830760000000002</v>
      </c>
      <c r="AP64" s="91">
        <v>0.18830760000000002</v>
      </c>
      <c r="AQ64" s="91">
        <v>0.18830760000000002</v>
      </c>
      <c r="AR64" s="91">
        <v>0.18830760000000002</v>
      </c>
      <c r="AS64" s="91">
        <v>0.71787480000000004</v>
      </c>
      <c r="AT64" s="91">
        <v>0.81649198000000001</v>
      </c>
      <c r="AU64" s="91">
        <v>0.91902958999999995</v>
      </c>
      <c r="AV64" s="91">
        <v>1.0243683699999999</v>
      </c>
      <c r="AW64" s="91">
        <v>1.0243683699999999</v>
      </c>
      <c r="AX64" s="91">
        <v>0</v>
      </c>
      <c r="AY64" s="91">
        <v>0</v>
      </c>
      <c r="AZ64" s="92">
        <v>0</v>
      </c>
      <c r="BA64" s="92">
        <v>0</v>
      </c>
      <c r="BB64" s="92">
        <v>0</v>
      </c>
      <c r="BC64" s="92">
        <v>0</v>
      </c>
      <c r="BD64" s="91">
        <v>0</v>
      </c>
      <c r="BE64" s="91">
        <v>1.3250589099999999</v>
      </c>
      <c r="BF64" s="91">
        <v>2.7151208700000002</v>
      </c>
      <c r="BG64" s="91">
        <v>4.1324372900000004</v>
      </c>
      <c r="BH64" s="91">
        <v>5.5814020400000004</v>
      </c>
      <c r="BI64" s="91">
        <v>7.0739103700000001</v>
      </c>
    </row>
    <row r="65" spans="1:61" s="26" customFormat="1" outlineLevel="1" x14ac:dyDescent="0.25">
      <c r="A65" s="117" t="s">
        <v>141</v>
      </c>
      <c r="B65" s="91">
        <v>0</v>
      </c>
      <c r="C65" s="91">
        <v>0</v>
      </c>
      <c r="D65" s="91">
        <v>0</v>
      </c>
      <c r="E65" s="91">
        <v>0</v>
      </c>
      <c r="F65" s="91">
        <v>0</v>
      </c>
      <c r="G65" s="91">
        <v>0</v>
      </c>
      <c r="H65" s="91">
        <v>0</v>
      </c>
      <c r="I65" s="91">
        <v>0</v>
      </c>
      <c r="J65" s="91">
        <v>0</v>
      </c>
      <c r="K65" s="91">
        <v>0</v>
      </c>
      <c r="L65" s="91">
        <v>0</v>
      </c>
      <c r="M65" s="91">
        <v>0</v>
      </c>
      <c r="N65" s="91">
        <v>0</v>
      </c>
      <c r="O65" s="91">
        <v>0</v>
      </c>
      <c r="P65" s="91">
        <v>0</v>
      </c>
      <c r="Q65" s="91">
        <v>0</v>
      </c>
      <c r="R65" s="91">
        <v>0</v>
      </c>
      <c r="S65" s="91">
        <v>0</v>
      </c>
      <c r="T65" s="91">
        <v>0</v>
      </c>
      <c r="U65" s="91">
        <v>0</v>
      </c>
      <c r="V65" s="91">
        <v>0</v>
      </c>
      <c r="W65" s="91">
        <v>0</v>
      </c>
      <c r="X65" s="91">
        <v>0</v>
      </c>
      <c r="Y65" s="91">
        <v>0</v>
      </c>
      <c r="Z65" s="91">
        <v>0</v>
      </c>
      <c r="AA65" s="91">
        <v>0</v>
      </c>
      <c r="AB65" s="91">
        <v>0</v>
      </c>
      <c r="AC65" s="91">
        <v>0</v>
      </c>
      <c r="AD65" s="91">
        <v>0</v>
      </c>
      <c r="AE65" s="91">
        <v>0</v>
      </c>
      <c r="AF65" s="91">
        <v>0</v>
      </c>
      <c r="AG65" s="91">
        <v>0</v>
      </c>
      <c r="AH65" s="91">
        <v>0</v>
      </c>
      <c r="AI65" s="91">
        <v>0</v>
      </c>
      <c r="AJ65" s="91">
        <v>0</v>
      </c>
      <c r="AK65" s="91">
        <v>0</v>
      </c>
      <c r="AL65" s="91">
        <v>0</v>
      </c>
      <c r="AM65" s="91">
        <v>0</v>
      </c>
      <c r="AN65" s="91">
        <v>0</v>
      </c>
      <c r="AO65" s="91">
        <v>0</v>
      </c>
      <c r="AP65" s="91">
        <v>0</v>
      </c>
      <c r="AQ65" s="91">
        <v>0</v>
      </c>
      <c r="AR65" s="91">
        <v>0</v>
      </c>
      <c r="AS65" s="91">
        <v>0</v>
      </c>
      <c r="AT65" s="91">
        <v>0</v>
      </c>
      <c r="AU65" s="91">
        <v>0</v>
      </c>
      <c r="AV65" s="91">
        <v>0</v>
      </c>
      <c r="AW65" s="91">
        <v>0</v>
      </c>
      <c r="AX65" s="91">
        <v>0</v>
      </c>
      <c r="AY65" s="91">
        <v>0</v>
      </c>
      <c r="AZ65" s="92">
        <v>0</v>
      </c>
      <c r="BA65" s="92">
        <v>0</v>
      </c>
      <c r="BB65" s="92">
        <v>0</v>
      </c>
      <c r="BC65" s="92">
        <v>0</v>
      </c>
      <c r="BD65" s="91">
        <v>0</v>
      </c>
      <c r="BE65" s="91">
        <v>0</v>
      </c>
      <c r="BF65" s="91">
        <v>0</v>
      </c>
      <c r="BG65" s="91">
        <v>0</v>
      </c>
      <c r="BH65" s="91">
        <v>0</v>
      </c>
      <c r="BI65" s="91">
        <v>0</v>
      </c>
    </row>
    <row r="66" spans="1:61" s="26" customFormat="1" outlineLevel="1" x14ac:dyDescent="0.25">
      <c r="A66" s="90" t="s">
        <v>13</v>
      </c>
      <c r="B66" s="91">
        <v>0</v>
      </c>
      <c r="C66" s="91">
        <v>0</v>
      </c>
      <c r="D66" s="91">
        <v>0</v>
      </c>
      <c r="E66" s="91">
        <v>0</v>
      </c>
      <c r="F66" s="91">
        <v>0</v>
      </c>
      <c r="G66" s="91">
        <v>0</v>
      </c>
      <c r="H66" s="91">
        <v>0</v>
      </c>
      <c r="I66" s="91">
        <v>0</v>
      </c>
      <c r="J66" s="91">
        <v>0</v>
      </c>
      <c r="K66" s="91">
        <v>0</v>
      </c>
      <c r="L66" s="91">
        <v>0</v>
      </c>
      <c r="M66" s="91">
        <v>0</v>
      </c>
      <c r="N66" s="91">
        <v>0</v>
      </c>
      <c r="O66" s="91">
        <v>0</v>
      </c>
      <c r="P66" s="91">
        <v>0</v>
      </c>
      <c r="Q66" s="91">
        <v>0</v>
      </c>
      <c r="R66" s="91">
        <v>0</v>
      </c>
      <c r="S66" s="91">
        <v>0</v>
      </c>
      <c r="T66" s="91">
        <v>0</v>
      </c>
      <c r="U66" s="91">
        <v>0</v>
      </c>
      <c r="V66" s="91">
        <v>0</v>
      </c>
      <c r="W66" s="91">
        <v>0</v>
      </c>
      <c r="X66" s="91">
        <v>0</v>
      </c>
      <c r="Y66" s="91">
        <v>0</v>
      </c>
      <c r="Z66" s="91">
        <v>0</v>
      </c>
      <c r="AA66" s="91">
        <v>0</v>
      </c>
      <c r="AB66" s="91">
        <v>0</v>
      </c>
      <c r="AC66" s="91">
        <v>0</v>
      </c>
      <c r="AD66" s="91">
        <v>0</v>
      </c>
      <c r="AE66" s="91">
        <v>0</v>
      </c>
      <c r="AF66" s="91">
        <v>0</v>
      </c>
      <c r="AG66" s="91">
        <v>0</v>
      </c>
      <c r="AH66" s="91">
        <v>0</v>
      </c>
      <c r="AI66" s="91">
        <v>0</v>
      </c>
      <c r="AJ66" s="91">
        <v>0</v>
      </c>
      <c r="AK66" s="91">
        <v>0</v>
      </c>
      <c r="AL66" s="91">
        <v>0</v>
      </c>
      <c r="AM66" s="91">
        <v>0</v>
      </c>
      <c r="AN66" s="91">
        <v>0</v>
      </c>
      <c r="AO66" s="91">
        <v>0</v>
      </c>
      <c r="AP66" s="91">
        <v>0</v>
      </c>
      <c r="AQ66" s="91">
        <v>0</v>
      </c>
      <c r="AR66" s="91">
        <v>0</v>
      </c>
      <c r="AS66" s="91">
        <v>0</v>
      </c>
      <c r="AT66" s="91">
        <v>0</v>
      </c>
      <c r="AU66" s="91">
        <v>0</v>
      </c>
      <c r="AV66" s="91">
        <v>0</v>
      </c>
      <c r="AW66" s="91">
        <v>0</v>
      </c>
      <c r="AX66" s="91">
        <v>0</v>
      </c>
      <c r="AY66" s="91">
        <v>0</v>
      </c>
      <c r="AZ66" s="92">
        <v>0</v>
      </c>
      <c r="BA66" s="92">
        <v>0</v>
      </c>
      <c r="BB66" s="92">
        <v>0</v>
      </c>
      <c r="BC66" s="92">
        <v>0</v>
      </c>
      <c r="BD66" s="91">
        <v>0</v>
      </c>
      <c r="BE66" s="91">
        <v>0</v>
      </c>
      <c r="BF66" s="91">
        <v>0</v>
      </c>
      <c r="BG66" s="91">
        <v>0</v>
      </c>
      <c r="BH66" s="91">
        <v>0</v>
      </c>
      <c r="BI66" s="91">
        <v>0</v>
      </c>
    </row>
    <row r="67" spans="1:61" s="26" customFormat="1" outlineLevel="1" x14ac:dyDescent="0.25">
      <c r="A67" s="90" t="str">
        <f>+A59</f>
        <v>Aseguradora Sagicor Costa Rica</v>
      </c>
      <c r="B67" s="91">
        <v>0</v>
      </c>
      <c r="C67" s="91">
        <v>0</v>
      </c>
      <c r="D67" s="91">
        <v>0</v>
      </c>
      <c r="E67" s="91">
        <v>0</v>
      </c>
      <c r="F67" s="91">
        <v>0</v>
      </c>
      <c r="G67" s="91">
        <v>0</v>
      </c>
      <c r="H67" s="91">
        <v>0</v>
      </c>
      <c r="I67" s="91">
        <v>0</v>
      </c>
      <c r="J67" s="91">
        <v>0</v>
      </c>
      <c r="K67" s="91">
        <v>0</v>
      </c>
      <c r="L67" s="91">
        <v>0</v>
      </c>
      <c r="M67" s="91">
        <v>0</v>
      </c>
      <c r="N67" s="91">
        <v>0</v>
      </c>
      <c r="O67" s="91">
        <v>0</v>
      </c>
      <c r="P67" s="91">
        <v>0</v>
      </c>
      <c r="Q67" s="91">
        <v>0</v>
      </c>
      <c r="R67" s="91">
        <v>0</v>
      </c>
      <c r="S67" s="91">
        <v>0</v>
      </c>
      <c r="T67" s="91">
        <v>0</v>
      </c>
      <c r="U67" s="91">
        <v>0</v>
      </c>
      <c r="V67" s="91">
        <v>0</v>
      </c>
      <c r="W67" s="91">
        <v>0</v>
      </c>
      <c r="X67" s="91">
        <v>0</v>
      </c>
      <c r="Y67" s="91">
        <v>0</v>
      </c>
      <c r="Z67" s="91">
        <v>0</v>
      </c>
      <c r="AA67" s="91">
        <v>0</v>
      </c>
      <c r="AB67" s="91">
        <v>0</v>
      </c>
      <c r="AC67" s="91">
        <v>0</v>
      </c>
      <c r="AD67" s="91">
        <v>0</v>
      </c>
      <c r="AE67" s="91">
        <v>0</v>
      </c>
      <c r="AF67" s="91">
        <v>0</v>
      </c>
      <c r="AG67" s="91">
        <v>0</v>
      </c>
      <c r="AH67" s="91">
        <v>0</v>
      </c>
      <c r="AI67" s="91">
        <v>0</v>
      </c>
      <c r="AJ67" s="91">
        <v>0</v>
      </c>
      <c r="AK67" s="91">
        <v>0</v>
      </c>
      <c r="AL67" s="91">
        <v>0</v>
      </c>
      <c r="AM67" s="91">
        <v>0</v>
      </c>
      <c r="AN67" s="91">
        <v>0</v>
      </c>
      <c r="AO67" s="91">
        <v>0</v>
      </c>
      <c r="AP67" s="91">
        <v>0</v>
      </c>
      <c r="AQ67" s="91">
        <v>0</v>
      </c>
      <c r="AR67" s="91">
        <v>0</v>
      </c>
      <c r="AS67" s="91">
        <v>0</v>
      </c>
      <c r="AT67" s="91">
        <v>0</v>
      </c>
      <c r="AU67" s="91">
        <v>0</v>
      </c>
      <c r="AV67" s="91">
        <v>0</v>
      </c>
      <c r="AW67" s="91">
        <v>0</v>
      </c>
      <c r="AX67" s="91">
        <v>0</v>
      </c>
      <c r="AY67" s="91">
        <v>0</v>
      </c>
      <c r="AZ67" s="92">
        <v>0</v>
      </c>
      <c r="BA67" s="92">
        <v>0</v>
      </c>
      <c r="BB67" s="92">
        <v>0</v>
      </c>
      <c r="BC67" s="92">
        <v>0</v>
      </c>
      <c r="BD67" s="91">
        <v>0</v>
      </c>
      <c r="BE67" s="91">
        <v>0</v>
      </c>
      <c r="BF67" s="91">
        <v>0</v>
      </c>
      <c r="BG67" s="91">
        <v>0</v>
      </c>
      <c r="BH67" s="91">
        <v>0</v>
      </c>
      <c r="BI67" s="91">
        <v>0</v>
      </c>
    </row>
    <row r="68" spans="1:61" s="26" customFormat="1" outlineLevel="1" x14ac:dyDescent="0.25">
      <c r="A68" s="90" t="s">
        <v>29</v>
      </c>
      <c r="B68" s="91">
        <v>0</v>
      </c>
      <c r="C68" s="91">
        <v>0</v>
      </c>
      <c r="D68" s="91">
        <v>0</v>
      </c>
      <c r="E68" s="91">
        <v>0</v>
      </c>
      <c r="F68" s="91">
        <v>0</v>
      </c>
      <c r="G68" s="91">
        <v>0</v>
      </c>
      <c r="H68" s="91">
        <v>0</v>
      </c>
      <c r="I68" s="91">
        <v>0</v>
      </c>
      <c r="J68" s="91">
        <v>0</v>
      </c>
      <c r="K68" s="91">
        <v>0</v>
      </c>
      <c r="L68" s="91">
        <v>0</v>
      </c>
      <c r="M68" s="91">
        <v>0</v>
      </c>
      <c r="N68" s="91">
        <v>0</v>
      </c>
      <c r="O68" s="91">
        <v>0</v>
      </c>
      <c r="P68" s="91">
        <v>0</v>
      </c>
      <c r="Q68" s="91">
        <v>0</v>
      </c>
      <c r="R68" s="91">
        <v>0</v>
      </c>
      <c r="S68" s="91">
        <v>0</v>
      </c>
      <c r="T68" s="91">
        <v>0</v>
      </c>
      <c r="U68" s="91">
        <v>0</v>
      </c>
      <c r="V68" s="91">
        <v>0</v>
      </c>
      <c r="W68" s="91">
        <v>0</v>
      </c>
      <c r="X68" s="91">
        <v>0</v>
      </c>
      <c r="Y68" s="91">
        <v>0</v>
      </c>
      <c r="Z68" s="91">
        <v>0</v>
      </c>
      <c r="AA68" s="91">
        <v>0</v>
      </c>
      <c r="AB68" s="91">
        <v>0</v>
      </c>
      <c r="AC68" s="91">
        <v>0</v>
      </c>
      <c r="AD68" s="91">
        <v>0</v>
      </c>
      <c r="AE68" s="91">
        <v>0</v>
      </c>
      <c r="AF68" s="91">
        <v>0</v>
      </c>
      <c r="AG68" s="91">
        <v>0</v>
      </c>
      <c r="AH68" s="91">
        <v>0</v>
      </c>
      <c r="AI68" s="91">
        <v>0</v>
      </c>
      <c r="AJ68" s="91">
        <v>0</v>
      </c>
      <c r="AK68" s="91">
        <v>0</v>
      </c>
      <c r="AL68" s="91">
        <v>0</v>
      </c>
      <c r="AM68" s="91">
        <v>0</v>
      </c>
      <c r="AN68" s="91">
        <v>0</v>
      </c>
      <c r="AO68" s="91">
        <v>0</v>
      </c>
      <c r="AP68" s="91">
        <v>0</v>
      </c>
      <c r="AQ68" s="91">
        <v>0</v>
      </c>
      <c r="AR68" s="91">
        <v>0</v>
      </c>
      <c r="AS68" s="91">
        <v>0</v>
      </c>
      <c r="AT68" s="91">
        <v>0</v>
      </c>
      <c r="AU68" s="91">
        <v>0</v>
      </c>
      <c r="AV68" s="91">
        <v>0</v>
      </c>
      <c r="AW68" s="91">
        <v>0</v>
      </c>
      <c r="AX68" s="91">
        <v>0</v>
      </c>
      <c r="AY68" s="91">
        <v>0</v>
      </c>
      <c r="AZ68" s="92">
        <v>0</v>
      </c>
      <c r="BA68" s="92">
        <v>0</v>
      </c>
      <c r="BB68" s="92">
        <v>0</v>
      </c>
      <c r="BC68" s="92">
        <v>0</v>
      </c>
      <c r="BD68" s="91">
        <v>0</v>
      </c>
      <c r="BE68" s="91">
        <v>0</v>
      </c>
      <c r="BF68" s="91">
        <v>0</v>
      </c>
      <c r="BG68" s="91">
        <v>0</v>
      </c>
      <c r="BH68" s="91">
        <v>0</v>
      </c>
      <c r="BI68" s="91">
        <v>0</v>
      </c>
    </row>
    <row r="69" spans="1:61" s="26" customFormat="1" x14ac:dyDescent="0.25">
      <c r="A69" s="87" t="s">
        <v>21</v>
      </c>
      <c r="B69" s="89">
        <v>46.67756842</v>
      </c>
      <c r="C69" s="89">
        <v>82.728031040000005</v>
      </c>
      <c r="D69" s="89">
        <v>144.69922631</v>
      </c>
      <c r="E69" s="89">
        <v>162.74285411000002</v>
      </c>
      <c r="F69" s="89">
        <v>231.15085583999999</v>
      </c>
      <c r="G69" s="89">
        <v>283.48406161999998</v>
      </c>
      <c r="H69" s="89">
        <v>365.93764570999997</v>
      </c>
      <c r="I69" s="89">
        <v>482.24623774999998</v>
      </c>
      <c r="J69" s="89">
        <v>542.36105113999997</v>
      </c>
      <c r="K69" s="89">
        <v>571.36310824999998</v>
      </c>
      <c r="L69" s="89">
        <v>652.80234917999996</v>
      </c>
      <c r="M69" s="89">
        <v>713.99828461000004</v>
      </c>
      <c r="N69" s="89">
        <v>190.17104790000002</v>
      </c>
      <c r="O69" s="89">
        <v>213.44853655</v>
      </c>
      <c r="P69" s="89">
        <v>282.86097151999996</v>
      </c>
      <c r="Q69" s="89">
        <v>560.16689886000006</v>
      </c>
      <c r="R69" s="89">
        <v>775.04358135999996</v>
      </c>
      <c r="S69" s="89">
        <v>473.79931126999998</v>
      </c>
      <c r="T69" s="89">
        <v>696.89968224000006</v>
      </c>
      <c r="U69" s="89">
        <v>764.04185272000007</v>
      </c>
      <c r="V69" s="89">
        <v>861.78601364999997</v>
      </c>
      <c r="W69" s="89">
        <v>945.99589030999994</v>
      </c>
      <c r="X69" s="89">
        <v>1044.76713126</v>
      </c>
      <c r="Y69" s="89">
        <v>1485.47677843</v>
      </c>
      <c r="Z69" s="89">
        <v>63.015267569999999</v>
      </c>
      <c r="AA69" s="89">
        <v>1.1477179300000002</v>
      </c>
      <c r="AB69" s="89">
        <v>462.09309172999997</v>
      </c>
      <c r="AC69" s="89">
        <v>126.23954706000001</v>
      </c>
      <c r="AD69" s="89">
        <v>460.71493146</v>
      </c>
      <c r="AE69" s="89">
        <v>587.93791811000006</v>
      </c>
      <c r="AF69" s="89">
        <v>748.33304117000012</v>
      </c>
      <c r="AG69" s="89">
        <v>926.31270897000002</v>
      </c>
      <c r="AH69" s="89">
        <v>1088.1416484099998</v>
      </c>
      <c r="AI69" s="89">
        <v>1096.4771206400001</v>
      </c>
      <c r="AJ69" s="89">
        <v>1243.6731333299999</v>
      </c>
      <c r="AK69" s="89">
        <v>1344.7922930699999</v>
      </c>
      <c r="AL69" s="89">
        <v>68.10079112999999</v>
      </c>
      <c r="AM69" s="89">
        <v>250.34434243000001</v>
      </c>
      <c r="AN69" s="89">
        <v>334.80447449999997</v>
      </c>
      <c r="AO69" s="89">
        <v>410.22688546000001</v>
      </c>
      <c r="AP69" s="89">
        <v>523.13081980999993</v>
      </c>
      <c r="AQ69" s="89">
        <v>1395.3639151999998</v>
      </c>
      <c r="AR69" s="89">
        <v>1689.4243499500001</v>
      </c>
      <c r="AS69" s="89">
        <v>1995.5904611999999</v>
      </c>
      <c r="AT69" s="89">
        <v>2310.8738142300003</v>
      </c>
      <c r="AU69" s="89">
        <v>3160.5138736200006</v>
      </c>
      <c r="AV69" s="89">
        <v>2957.9628250699998</v>
      </c>
      <c r="AW69" s="89">
        <v>3227.5669197799998</v>
      </c>
      <c r="AX69" s="88">
        <v>287.29704504999995</v>
      </c>
      <c r="AY69" s="89">
        <v>633.38983644000007</v>
      </c>
      <c r="AZ69" s="89">
        <v>1055.35328015</v>
      </c>
      <c r="BA69" s="89">
        <v>1379.96880504</v>
      </c>
      <c r="BB69" s="89">
        <v>1738.8448709900001</v>
      </c>
      <c r="BC69" s="89">
        <v>2040.24157554</v>
      </c>
      <c r="BD69" s="89">
        <v>2620.38125605</v>
      </c>
      <c r="BE69" s="89">
        <v>3203.31453276</v>
      </c>
      <c r="BF69" s="89">
        <v>3658.6664935500003</v>
      </c>
      <c r="BG69" s="89">
        <v>4012.7768030399993</v>
      </c>
      <c r="BH69" s="89">
        <v>4654.4473388799997</v>
      </c>
      <c r="BI69" s="89">
        <v>5654.6769608300001</v>
      </c>
    </row>
    <row r="70" spans="1:61" s="26" customFormat="1" outlineLevel="1" x14ac:dyDescent="0.25">
      <c r="A70" s="90" t="s">
        <v>6</v>
      </c>
      <c r="B70" s="91">
        <v>46.67756842</v>
      </c>
      <c r="C70" s="91">
        <v>82.728031040000005</v>
      </c>
      <c r="D70" s="91">
        <v>144.69922631</v>
      </c>
      <c r="E70" s="91">
        <v>162.74285411000002</v>
      </c>
      <c r="F70" s="91">
        <v>231.15085583999999</v>
      </c>
      <c r="G70" s="91">
        <v>283.48406161999998</v>
      </c>
      <c r="H70" s="91">
        <v>365.93764570999997</v>
      </c>
      <c r="I70" s="91">
        <v>482.24623774999998</v>
      </c>
      <c r="J70" s="91">
        <v>542.36105113999997</v>
      </c>
      <c r="K70" s="91">
        <v>571.36310824999998</v>
      </c>
      <c r="L70" s="91">
        <v>652.80234917999996</v>
      </c>
      <c r="M70" s="91">
        <v>713.99828461000004</v>
      </c>
      <c r="N70" s="91">
        <v>190.17104790000002</v>
      </c>
      <c r="O70" s="91">
        <v>213.44853655</v>
      </c>
      <c r="P70" s="91">
        <v>282.86097151999996</v>
      </c>
      <c r="Q70" s="91">
        <v>560.16689886000006</v>
      </c>
      <c r="R70" s="91">
        <v>775.04358135999996</v>
      </c>
      <c r="S70" s="91">
        <v>473.79931126999998</v>
      </c>
      <c r="T70" s="91">
        <v>696.89968224000006</v>
      </c>
      <c r="U70" s="91">
        <v>764.04185272000007</v>
      </c>
      <c r="V70" s="91">
        <v>861.78601364999997</v>
      </c>
      <c r="W70" s="91">
        <v>945.99589030999994</v>
      </c>
      <c r="X70" s="91">
        <v>1044.76713126</v>
      </c>
      <c r="Y70" s="91">
        <v>1485.47677843</v>
      </c>
      <c r="Z70" s="91">
        <v>63.015267569999999</v>
      </c>
      <c r="AA70" s="91">
        <v>1.1477179300000002</v>
      </c>
      <c r="AB70" s="91">
        <v>462.09309172999997</v>
      </c>
      <c r="AC70" s="91">
        <v>126.23954706000001</v>
      </c>
      <c r="AD70" s="91">
        <v>460.71493146</v>
      </c>
      <c r="AE70" s="91">
        <v>587.93791811000006</v>
      </c>
      <c r="AF70" s="91">
        <v>748.33304117000012</v>
      </c>
      <c r="AG70" s="91">
        <v>926.31270897000002</v>
      </c>
      <c r="AH70" s="91">
        <v>1088.1416484099998</v>
      </c>
      <c r="AI70" s="91">
        <v>1096.4771206400001</v>
      </c>
      <c r="AJ70" s="91">
        <v>1243.6731333299999</v>
      </c>
      <c r="AK70" s="91">
        <v>1344.7922930699999</v>
      </c>
      <c r="AL70" s="91">
        <v>68.10079112999999</v>
      </c>
      <c r="AM70" s="91">
        <v>250.34434243000001</v>
      </c>
      <c r="AN70" s="91">
        <v>334.80447449999997</v>
      </c>
      <c r="AO70" s="91">
        <v>410.22688546000001</v>
      </c>
      <c r="AP70" s="91">
        <v>523.13081980999993</v>
      </c>
      <c r="AQ70" s="91">
        <v>1395.3639151999998</v>
      </c>
      <c r="AR70" s="91">
        <v>1689.4243499500001</v>
      </c>
      <c r="AS70" s="91">
        <v>1911.2117474699999</v>
      </c>
      <c r="AT70" s="91">
        <v>2225.1033471400006</v>
      </c>
      <c r="AU70" s="91">
        <v>3074.0020974300005</v>
      </c>
      <c r="AV70" s="91">
        <v>2860.0807092499999</v>
      </c>
      <c r="AW70" s="91">
        <v>3105.7591607099998</v>
      </c>
      <c r="AX70" s="91">
        <v>286.88689290999997</v>
      </c>
      <c r="AY70" s="91">
        <v>632.05155346000004</v>
      </c>
      <c r="AZ70" s="92">
        <v>1046.9169987400001</v>
      </c>
      <c r="BA70" s="92">
        <v>1368.7414859999999</v>
      </c>
      <c r="BB70" s="92">
        <v>1691.5262951900002</v>
      </c>
      <c r="BC70" s="92">
        <v>1975.10702001</v>
      </c>
      <c r="BD70" s="91">
        <v>2511.9264768900002</v>
      </c>
      <c r="BE70" s="91">
        <v>2837.9342390900001</v>
      </c>
      <c r="BF70" s="91">
        <v>3181.0500560400001</v>
      </c>
      <c r="BG70" s="91">
        <v>3482.1243795299997</v>
      </c>
      <c r="BH70" s="91">
        <v>4073.41304223</v>
      </c>
      <c r="BI70" s="91">
        <v>4458.3249943299998</v>
      </c>
    </row>
    <row r="71" spans="1:61" s="26" customFormat="1" outlineLevel="1" x14ac:dyDescent="0.25">
      <c r="A71" s="90" t="s">
        <v>31</v>
      </c>
      <c r="B71" s="91">
        <v>0</v>
      </c>
      <c r="C71" s="91">
        <v>0</v>
      </c>
      <c r="D71" s="91">
        <v>0</v>
      </c>
      <c r="E71" s="91">
        <v>0</v>
      </c>
      <c r="F71" s="91">
        <v>0</v>
      </c>
      <c r="G71" s="91">
        <v>0</v>
      </c>
      <c r="H71" s="91">
        <v>0</v>
      </c>
      <c r="I71" s="91">
        <v>0</v>
      </c>
      <c r="J71" s="91">
        <v>0</v>
      </c>
      <c r="K71" s="91">
        <v>0</v>
      </c>
      <c r="L71" s="91">
        <v>0</v>
      </c>
      <c r="M71" s="91">
        <v>0</v>
      </c>
      <c r="N71" s="91">
        <v>0</v>
      </c>
      <c r="O71" s="91">
        <v>0</v>
      </c>
      <c r="P71" s="91">
        <v>0</v>
      </c>
      <c r="Q71" s="91">
        <v>0</v>
      </c>
      <c r="R71" s="91">
        <v>0</v>
      </c>
      <c r="S71" s="91">
        <v>0</v>
      </c>
      <c r="T71" s="91">
        <v>0</v>
      </c>
      <c r="U71" s="91">
        <v>0</v>
      </c>
      <c r="V71" s="91">
        <v>0</v>
      </c>
      <c r="W71" s="91">
        <v>0</v>
      </c>
      <c r="X71" s="91">
        <v>0</v>
      </c>
      <c r="Y71" s="91">
        <v>0</v>
      </c>
      <c r="Z71" s="91">
        <v>0</v>
      </c>
      <c r="AA71" s="91">
        <v>0</v>
      </c>
      <c r="AB71" s="91">
        <v>0</v>
      </c>
      <c r="AC71" s="91">
        <v>0</v>
      </c>
      <c r="AD71" s="91">
        <v>0</v>
      </c>
      <c r="AE71" s="91">
        <v>0</v>
      </c>
      <c r="AF71" s="91">
        <v>0</v>
      </c>
      <c r="AG71" s="91">
        <v>0</v>
      </c>
      <c r="AH71" s="91">
        <v>0</v>
      </c>
      <c r="AI71" s="91">
        <v>0</v>
      </c>
      <c r="AJ71" s="91">
        <v>0</v>
      </c>
      <c r="AK71" s="91">
        <v>0</v>
      </c>
      <c r="AL71" s="91">
        <v>0</v>
      </c>
      <c r="AM71" s="91">
        <v>0</v>
      </c>
      <c r="AN71" s="91">
        <v>0</v>
      </c>
      <c r="AO71" s="91">
        <v>0</v>
      </c>
      <c r="AP71" s="91">
        <v>0</v>
      </c>
      <c r="AQ71" s="91">
        <v>0</v>
      </c>
      <c r="AR71" s="91">
        <v>0</v>
      </c>
      <c r="AS71" s="91">
        <v>0</v>
      </c>
      <c r="AT71" s="91">
        <v>0</v>
      </c>
      <c r="AU71" s="91">
        <v>0</v>
      </c>
      <c r="AV71" s="91">
        <v>0</v>
      </c>
      <c r="AW71" s="91">
        <v>0</v>
      </c>
      <c r="AX71" s="91">
        <v>0</v>
      </c>
      <c r="AY71" s="91">
        <v>0</v>
      </c>
      <c r="AZ71" s="92">
        <v>0</v>
      </c>
      <c r="BA71" s="92">
        <v>0</v>
      </c>
      <c r="BB71" s="92">
        <v>0</v>
      </c>
      <c r="BC71" s="92">
        <v>0</v>
      </c>
      <c r="BD71" s="91">
        <v>0</v>
      </c>
      <c r="BE71" s="91">
        <v>0</v>
      </c>
      <c r="BF71" s="91">
        <v>0</v>
      </c>
      <c r="BG71" s="91">
        <v>0</v>
      </c>
      <c r="BH71" s="91">
        <v>0</v>
      </c>
      <c r="BI71" s="91">
        <v>0</v>
      </c>
    </row>
    <row r="72" spans="1:61" s="26" customFormat="1" outlineLevel="1" x14ac:dyDescent="0.25">
      <c r="A72" s="90" t="s">
        <v>7</v>
      </c>
      <c r="B72" s="91">
        <v>0</v>
      </c>
      <c r="C72" s="91">
        <v>0</v>
      </c>
      <c r="D72" s="91">
        <v>0</v>
      </c>
      <c r="E72" s="91">
        <v>0</v>
      </c>
      <c r="F72" s="91">
        <v>0</v>
      </c>
      <c r="G72" s="91">
        <v>0</v>
      </c>
      <c r="H72" s="91">
        <v>0</v>
      </c>
      <c r="I72" s="91">
        <v>0</v>
      </c>
      <c r="J72" s="91">
        <v>0</v>
      </c>
      <c r="K72" s="91">
        <v>0</v>
      </c>
      <c r="L72" s="91">
        <v>0</v>
      </c>
      <c r="M72" s="91">
        <v>0</v>
      </c>
      <c r="N72" s="91">
        <v>0</v>
      </c>
      <c r="O72" s="91">
        <v>0</v>
      </c>
      <c r="P72" s="91">
        <v>0</v>
      </c>
      <c r="Q72" s="91">
        <v>0</v>
      </c>
      <c r="R72" s="91">
        <v>0</v>
      </c>
      <c r="S72" s="91">
        <v>0</v>
      </c>
      <c r="T72" s="91">
        <v>0</v>
      </c>
      <c r="U72" s="91">
        <v>0</v>
      </c>
      <c r="V72" s="91">
        <v>0</v>
      </c>
      <c r="W72" s="91">
        <v>0</v>
      </c>
      <c r="X72" s="91">
        <v>0</v>
      </c>
      <c r="Y72" s="91">
        <v>0</v>
      </c>
      <c r="Z72" s="91">
        <v>0</v>
      </c>
      <c r="AA72" s="91">
        <v>0</v>
      </c>
      <c r="AB72" s="91">
        <v>0</v>
      </c>
      <c r="AC72" s="91">
        <v>0</v>
      </c>
      <c r="AD72" s="91">
        <v>0</v>
      </c>
      <c r="AE72" s="91">
        <v>0</v>
      </c>
      <c r="AF72" s="91">
        <v>0</v>
      </c>
      <c r="AG72" s="91">
        <v>0</v>
      </c>
      <c r="AH72" s="91">
        <v>0</v>
      </c>
      <c r="AI72" s="91">
        <v>0</v>
      </c>
      <c r="AJ72" s="91">
        <v>0</v>
      </c>
      <c r="AK72" s="91">
        <v>0</v>
      </c>
      <c r="AL72" s="91">
        <v>0</v>
      </c>
      <c r="AM72" s="91">
        <v>0</v>
      </c>
      <c r="AN72" s="91">
        <v>0</v>
      </c>
      <c r="AO72" s="91">
        <v>0</v>
      </c>
      <c r="AP72" s="91">
        <v>0</v>
      </c>
      <c r="AQ72" s="91">
        <v>0</v>
      </c>
      <c r="AR72" s="91">
        <v>0</v>
      </c>
      <c r="AS72" s="91">
        <v>84.378713730000001</v>
      </c>
      <c r="AT72" s="91">
        <v>85.770467089999997</v>
      </c>
      <c r="AU72" s="91">
        <v>86.511776189999992</v>
      </c>
      <c r="AV72" s="91">
        <v>97.882115819999996</v>
      </c>
      <c r="AW72" s="91">
        <v>121.80775906999999</v>
      </c>
      <c r="AX72" s="91">
        <v>0.41015214</v>
      </c>
      <c r="AY72" s="91">
        <v>0.89905462000000003</v>
      </c>
      <c r="AZ72" s="92">
        <v>7.5201562199999996</v>
      </c>
      <c r="BA72" s="92">
        <v>10.153256219999999</v>
      </c>
      <c r="BB72" s="92">
        <v>15.553684650000001</v>
      </c>
      <c r="BC72" s="92">
        <v>17.655185630000002</v>
      </c>
      <c r="BD72" s="91">
        <v>41.679650409999994</v>
      </c>
      <c r="BE72" s="91">
        <v>48.40458993</v>
      </c>
      <c r="BF72" s="91">
        <v>49.909589930000003</v>
      </c>
      <c r="BG72" s="91">
        <v>63.539278209999999</v>
      </c>
      <c r="BH72" s="91">
        <v>64.439068699999993</v>
      </c>
      <c r="BI72" s="91">
        <v>110.14770353000002</v>
      </c>
    </row>
    <row r="73" spans="1:61" s="26" customFormat="1" outlineLevel="1" x14ac:dyDescent="0.25">
      <c r="A73" s="117" t="s">
        <v>141</v>
      </c>
      <c r="B73" s="91">
        <v>0</v>
      </c>
      <c r="C73" s="91">
        <v>0</v>
      </c>
      <c r="D73" s="91">
        <v>0</v>
      </c>
      <c r="E73" s="91">
        <v>0</v>
      </c>
      <c r="F73" s="91">
        <v>0</v>
      </c>
      <c r="G73" s="91">
        <v>0</v>
      </c>
      <c r="H73" s="91">
        <v>0</v>
      </c>
      <c r="I73" s="91">
        <v>0</v>
      </c>
      <c r="J73" s="91">
        <v>0</v>
      </c>
      <c r="K73" s="91">
        <v>0</v>
      </c>
      <c r="L73" s="91">
        <v>0</v>
      </c>
      <c r="M73" s="91">
        <v>0</v>
      </c>
      <c r="N73" s="91">
        <v>0</v>
      </c>
      <c r="O73" s="91">
        <v>0</v>
      </c>
      <c r="P73" s="91">
        <v>0</v>
      </c>
      <c r="Q73" s="91">
        <v>0</v>
      </c>
      <c r="R73" s="91">
        <v>0</v>
      </c>
      <c r="S73" s="91">
        <v>0</v>
      </c>
      <c r="T73" s="91">
        <v>0</v>
      </c>
      <c r="U73" s="91">
        <v>0</v>
      </c>
      <c r="V73" s="91">
        <v>0</v>
      </c>
      <c r="W73" s="91">
        <v>0</v>
      </c>
      <c r="X73" s="91">
        <v>0</v>
      </c>
      <c r="Y73" s="91">
        <v>0</v>
      </c>
      <c r="Z73" s="91">
        <v>0</v>
      </c>
      <c r="AA73" s="91">
        <v>0</v>
      </c>
      <c r="AB73" s="91">
        <v>0</v>
      </c>
      <c r="AC73" s="91">
        <v>0</v>
      </c>
      <c r="AD73" s="91">
        <v>0</v>
      </c>
      <c r="AE73" s="91">
        <v>0</v>
      </c>
      <c r="AF73" s="91">
        <v>0</v>
      </c>
      <c r="AG73" s="91">
        <v>0</v>
      </c>
      <c r="AH73" s="91">
        <v>0</v>
      </c>
      <c r="AI73" s="91">
        <v>0</v>
      </c>
      <c r="AJ73" s="91">
        <v>0</v>
      </c>
      <c r="AK73" s="91">
        <v>0</v>
      </c>
      <c r="AL73" s="91">
        <v>0</v>
      </c>
      <c r="AM73" s="91">
        <v>0</v>
      </c>
      <c r="AN73" s="91">
        <v>0</v>
      </c>
      <c r="AO73" s="91">
        <v>0</v>
      </c>
      <c r="AP73" s="91">
        <v>0</v>
      </c>
      <c r="AQ73" s="91">
        <v>0</v>
      </c>
      <c r="AR73" s="91">
        <v>0</v>
      </c>
      <c r="AS73" s="91">
        <v>0</v>
      </c>
      <c r="AT73" s="91">
        <v>0</v>
      </c>
      <c r="AU73" s="91">
        <v>0</v>
      </c>
      <c r="AV73" s="91">
        <v>0</v>
      </c>
      <c r="AW73" s="91">
        <v>0</v>
      </c>
      <c r="AX73" s="91">
        <v>0</v>
      </c>
      <c r="AY73" s="91">
        <v>0</v>
      </c>
      <c r="AZ73" s="92">
        <v>0</v>
      </c>
      <c r="BA73" s="92">
        <v>0</v>
      </c>
      <c r="BB73" s="92">
        <v>0</v>
      </c>
      <c r="BC73" s="92">
        <v>0</v>
      </c>
      <c r="BD73" s="91">
        <v>0</v>
      </c>
      <c r="BE73" s="91">
        <v>0</v>
      </c>
      <c r="BF73" s="91">
        <v>0</v>
      </c>
      <c r="BG73" s="91">
        <v>0</v>
      </c>
      <c r="BH73" s="91">
        <v>0</v>
      </c>
      <c r="BI73" s="91">
        <v>0</v>
      </c>
    </row>
    <row r="74" spans="1:61" s="26" customFormat="1" outlineLevel="1" x14ac:dyDescent="0.25">
      <c r="A74" s="90" t="s">
        <v>13</v>
      </c>
      <c r="B74" s="91">
        <v>0</v>
      </c>
      <c r="C74" s="91">
        <v>0</v>
      </c>
      <c r="D74" s="91">
        <v>0</v>
      </c>
      <c r="E74" s="91">
        <v>0</v>
      </c>
      <c r="F74" s="91">
        <v>0</v>
      </c>
      <c r="G74" s="91">
        <v>0</v>
      </c>
      <c r="H74" s="91">
        <v>0</v>
      </c>
      <c r="I74" s="91">
        <v>0</v>
      </c>
      <c r="J74" s="91">
        <v>0</v>
      </c>
      <c r="K74" s="91">
        <v>0</v>
      </c>
      <c r="L74" s="91">
        <v>0</v>
      </c>
      <c r="M74" s="91">
        <v>0</v>
      </c>
      <c r="N74" s="91">
        <v>0</v>
      </c>
      <c r="O74" s="91">
        <v>0</v>
      </c>
      <c r="P74" s="91">
        <v>0</v>
      </c>
      <c r="Q74" s="91">
        <v>0</v>
      </c>
      <c r="R74" s="91">
        <v>0</v>
      </c>
      <c r="S74" s="91">
        <v>0</v>
      </c>
      <c r="T74" s="91">
        <v>0</v>
      </c>
      <c r="U74" s="91">
        <v>0</v>
      </c>
      <c r="V74" s="91">
        <v>0</v>
      </c>
      <c r="W74" s="91">
        <v>0</v>
      </c>
      <c r="X74" s="91">
        <v>0</v>
      </c>
      <c r="Y74" s="91">
        <v>0</v>
      </c>
      <c r="Z74" s="91">
        <v>0</v>
      </c>
      <c r="AA74" s="91">
        <v>0</v>
      </c>
      <c r="AB74" s="91">
        <v>0</v>
      </c>
      <c r="AC74" s="91">
        <v>0</v>
      </c>
      <c r="AD74" s="91">
        <v>0</v>
      </c>
      <c r="AE74" s="91">
        <v>0</v>
      </c>
      <c r="AF74" s="91">
        <v>0</v>
      </c>
      <c r="AG74" s="91">
        <v>0</v>
      </c>
      <c r="AH74" s="91">
        <v>0</v>
      </c>
      <c r="AI74" s="91">
        <v>0</v>
      </c>
      <c r="AJ74" s="91">
        <v>0</v>
      </c>
      <c r="AK74" s="91">
        <v>0</v>
      </c>
      <c r="AL74" s="91">
        <v>0</v>
      </c>
      <c r="AM74" s="91">
        <v>0</v>
      </c>
      <c r="AN74" s="91">
        <v>0</v>
      </c>
      <c r="AO74" s="91">
        <v>0</v>
      </c>
      <c r="AP74" s="91">
        <v>0</v>
      </c>
      <c r="AQ74" s="91">
        <v>0</v>
      </c>
      <c r="AR74" s="91">
        <v>0</v>
      </c>
      <c r="AS74" s="91">
        <v>0</v>
      </c>
      <c r="AT74" s="91">
        <v>0</v>
      </c>
      <c r="AU74" s="91">
        <v>0</v>
      </c>
      <c r="AV74" s="91">
        <v>0</v>
      </c>
      <c r="AW74" s="91">
        <v>0</v>
      </c>
      <c r="AX74" s="91">
        <v>0</v>
      </c>
      <c r="AY74" s="91">
        <v>0</v>
      </c>
      <c r="AZ74" s="92">
        <v>0</v>
      </c>
      <c r="BA74" s="92">
        <v>0</v>
      </c>
      <c r="BB74" s="92">
        <v>0</v>
      </c>
      <c r="BC74" s="92">
        <v>0</v>
      </c>
      <c r="BD74" s="91">
        <v>0</v>
      </c>
      <c r="BE74" s="91">
        <v>0</v>
      </c>
      <c r="BF74" s="91">
        <v>0</v>
      </c>
      <c r="BG74" s="91">
        <v>0</v>
      </c>
      <c r="BH74" s="91">
        <v>0</v>
      </c>
      <c r="BI74" s="91">
        <v>0</v>
      </c>
    </row>
    <row r="75" spans="1:61" s="26" customFormat="1" outlineLevel="1" x14ac:dyDescent="0.25">
      <c r="A75" s="90" t="str">
        <f>+A67</f>
        <v>Aseguradora Sagicor Costa Rica</v>
      </c>
      <c r="B75" s="91">
        <v>0</v>
      </c>
      <c r="C75" s="91">
        <v>0</v>
      </c>
      <c r="D75" s="91">
        <v>0</v>
      </c>
      <c r="E75" s="91">
        <v>0</v>
      </c>
      <c r="F75" s="91">
        <v>0</v>
      </c>
      <c r="G75" s="91">
        <v>0</v>
      </c>
      <c r="H75" s="91">
        <v>0</v>
      </c>
      <c r="I75" s="91">
        <v>0</v>
      </c>
      <c r="J75" s="91">
        <v>0</v>
      </c>
      <c r="K75" s="91">
        <v>0</v>
      </c>
      <c r="L75" s="91">
        <v>0</v>
      </c>
      <c r="M75" s="91">
        <v>0</v>
      </c>
      <c r="N75" s="91">
        <v>0</v>
      </c>
      <c r="O75" s="91">
        <v>0</v>
      </c>
      <c r="P75" s="91">
        <v>0</v>
      </c>
      <c r="Q75" s="91">
        <v>0</v>
      </c>
      <c r="R75" s="91">
        <v>0</v>
      </c>
      <c r="S75" s="91">
        <v>0</v>
      </c>
      <c r="T75" s="91">
        <v>0</v>
      </c>
      <c r="U75" s="91">
        <v>0</v>
      </c>
      <c r="V75" s="91">
        <v>0</v>
      </c>
      <c r="W75" s="91">
        <v>0</v>
      </c>
      <c r="X75" s="91">
        <v>0</v>
      </c>
      <c r="Y75" s="91">
        <v>0</v>
      </c>
      <c r="Z75" s="91">
        <v>0</v>
      </c>
      <c r="AA75" s="91">
        <v>0</v>
      </c>
      <c r="AB75" s="91">
        <v>0</v>
      </c>
      <c r="AC75" s="91">
        <v>0</v>
      </c>
      <c r="AD75" s="91">
        <v>0</v>
      </c>
      <c r="AE75" s="91">
        <v>0</v>
      </c>
      <c r="AF75" s="91">
        <v>0</v>
      </c>
      <c r="AG75" s="91">
        <v>0</v>
      </c>
      <c r="AH75" s="91">
        <v>0</v>
      </c>
      <c r="AI75" s="91">
        <v>0</v>
      </c>
      <c r="AJ75" s="91">
        <v>0</v>
      </c>
      <c r="AK75" s="91">
        <v>0</v>
      </c>
      <c r="AL75" s="91">
        <v>0</v>
      </c>
      <c r="AM75" s="91">
        <v>0</v>
      </c>
      <c r="AN75" s="91">
        <v>0</v>
      </c>
      <c r="AO75" s="91">
        <v>0</v>
      </c>
      <c r="AP75" s="91">
        <v>0</v>
      </c>
      <c r="AQ75" s="91">
        <v>0</v>
      </c>
      <c r="AR75" s="91">
        <v>0</v>
      </c>
      <c r="AS75" s="91">
        <v>0</v>
      </c>
      <c r="AT75" s="91">
        <v>0</v>
      </c>
      <c r="AU75" s="91">
        <v>0</v>
      </c>
      <c r="AV75" s="91">
        <v>0</v>
      </c>
      <c r="AW75" s="91">
        <v>0</v>
      </c>
      <c r="AX75" s="91">
        <v>0</v>
      </c>
      <c r="AY75" s="91">
        <v>0</v>
      </c>
      <c r="AZ75" s="92">
        <v>0</v>
      </c>
      <c r="BA75" s="92">
        <v>0</v>
      </c>
      <c r="BB75" s="92">
        <v>0</v>
      </c>
      <c r="BC75" s="92">
        <v>0</v>
      </c>
      <c r="BD75" s="91">
        <v>0</v>
      </c>
      <c r="BE75" s="91">
        <v>0</v>
      </c>
      <c r="BF75" s="91">
        <v>0</v>
      </c>
      <c r="BG75" s="91">
        <v>0</v>
      </c>
      <c r="BH75" s="91">
        <v>0</v>
      </c>
      <c r="BI75" s="91">
        <v>0</v>
      </c>
    </row>
    <row r="76" spans="1:61" s="26" customFormat="1" outlineLevel="1" x14ac:dyDescent="0.25">
      <c r="A76" s="90" t="s">
        <v>29</v>
      </c>
      <c r="B76" s="91">
        <v>0</v>
      </c>
      <c r="C76" s="91">
        <v>0</v>
      </c>
      <c r="D76" s="91">
        <v>0</v>
      </c>
      <c r="E76" s="91">
        <v>0</v>
      </c>
      <c r="F76" s="91">
        <v>0</v>
      </c>
      <c r="G76" s="91">
        <v>0</v>
      </c>
      <c r="H76" s="91">
        <v>0</v>
      </c>
      <c r="I76" s="91">
        <v>0</v>
      </c>
      <c r="J76" s="91">
        <v>0</v>
      </c>
      <c r="K76" s="91">
        <v>0</v>
      </c>
      <c r="L76" s="91">
        <v>0</v>
      </c>
      <c r="M76" s="91">
        <v>0</v>
      </c>
      <c r="N76" s="91">
        <v>0</v>
      </c>
      <c r="O76" s="91">
        <v>0</v>
      </c>
      <c r="P76" s="91">
        <v>0</v>
      </c>
      <c r="Q76" s="91">
        <v>0</v>
      </c>
      <c r="R76" s="91">
        <v>0</v>
      </c>
      <c r="S76" s="91">
        <v>0</v>
      </c>
      <c r="T76" s="91">
        <v>0</v>
      </c>
      <c r="U76" s="91">
        <v>0</v>
      </c>
      <c r="V76" s="91">
        <v>0</v>
      </c>
      <c r="W76" s="91">
        <v>0</v>
      </c>
      <c r="X76" s="91">
        <v>0</v>
      </c>
      <c r="Y76" s="91">
        <v>0</v>
      </c>
      <c r="Z76" s="91">
        <v>0</v>
      </c>
      <c r="AA76" s="91">
        <v>0</v>
      </c>
      <c r="AB76" s="91">
        <v>0</v>
      </c>
      <c r="AC76" s="91">
        <v>0</v>
      </c>
      <c r="AD76" s="91">
        <v>0</v>
      </c>
      <c r="AE76" s="91">
        <v>0</v>
      </c>
      <c r="AF76" s="91">
        <v>0</v>
      </c>
      <c r="AG76" s="91">
        <v>0</v>
      </c>
      <c r="AH76" s="91">
        <v>0</v>
      </c>
      <c r="AI76" s="91">
        <v>0</v>
      </c>
      <c r="AJ76" s="91">
        <v>0</v>
      </c>
      <c r="AK76" s="91">
        <v>0</v>
      </c>
      <c r="AL76" s="91">
        <v>0</v>
      </c>
      <c r="AM76" s="91">
        <v>0</v>
      </c>
      <c r="AN76" s="91">
        <v>0</v>
      </c>
      <c r="AO76" s="91">
        <v>0</v>
      </c>
      <c r="AP76" s="91">
        <v>0</v>
      </c>
      <c r="AQ76" s="91">
        <v>0</v>
      </c>
      <c r="AR76" s="91">
        <v>0</v>
      </c>
      <c r="AS76" s="91">
        <v>0</v>
      </c>
      <c r="AT76" s="91">
        <v>0</v>
      </c>
      <c r="AU76" s="91">
        <v>0</v>
      </c>
      <c r="AV76" s="91">
        <v>0</v>
      </c>
      <c r="AW76" s="91">
        <v>0</v>
      </c>
      <c r="AX76" s="91">
        <v>0</v>
      </c>
      <c r="AY76" s="91">
        <v>0.43922835999999998</v>
      </c>
      <c r="AZ76" s="92">
        <v>0.91612518999999992</v>
      </c>
      <c r="BA76" s="92">
        <v>1.07406282</v>
      </c>
      <c r="BB76" s="92">
        <v>31.764891150000004</v>
      </c>
      <c r="BC76" s="92">
        <v>47.479369900000009</v>
      </c>
      <c r="BD76" s="91">
        <v>66.775128749999993</v>
      </c>
      <c r="BE76" s="91">
        <v>316.97570374000003</v>
      </c>
      <c r="BF76" s="91">
        <v>427.70684758000004</v>
      </c>
      <c r="BG76" s="91">
        <v>467.11314529999993</v>
      </c>
      <c r="BH76" s="91">
        <v>516.59522795000009</v>
      </c>
      <c r="BI76" s="91">
        <v>1086.2042629699999</v>
      </c>
    </row>
    <row r="77" spans="1:61" s="26" customFormat="1" outlineLevel="1" x14ac:dyDescent="0.25">
      <c r="A77" s="87" t="s">
        <v>22</v>
      </c>
      <c r="B77" s="89">
        <v>950.10302052999998</v>
      </c>
      <c r="C77" s="89">
        <v>1955.90815531</v>
      </c>
      <c r="D77" s="89">
        <v>575.87950137999997</v>
      </c>
      <c r="E77" s="89">
        <v>4211.0638872099998</v>
      </c>
      <c r="F77" s="89">
        <v>2801.66447354</v>
      </c>
      <c r="G77" s="89">
        <v>3160.5543526700003</v>
      </c>
      <c r="H77" s="89">
        <v>3773.7475966899997</v>
      </c>
      <c r="I77" s="89">
        <v>4470.1014421199998</v>
      </c>
      <c r="J77" s="89">
        <v>5074.3740223800005</v>
      </c>
      <c r="K77" s="89">
        <v>5747.1264687799994</v>
      </c>
      <c r="L77" s="89">
        <v>6281.5460190499989</v>
      </c>
      <c r="M77" s="89">
        <v>6916.2157425600008</v>
      </c>
      <c r="N77" s="89">
        <v>568.81762755999989</v>
      </c>
      <c r="O77" s="89">
        <v>1087.7376401500001</v>
      </c>
      <c r="P77" s="89">
        <v>1653.0951621199999</v>
      </c>
      <c r="Q77" s="89">
        <v>2145.7276500600001</v>
      </c>
      <c r="R77" s="89">
        <v>2827.4756114100001</v>
      </c>
      <c r="S77" s="89">
        <v>3359.7906016799998</v>
      </c>
      <c r="T77" s="89">
        <v>4061.4674253600001</v>
      </c>
      <c r="U77" s="89">
        <v>4695.3973360800001</v>
      </c>
      <c r="V77" s="89">
        <v>5583.0032753999994</v>
      </c>
      <c r="W77" s="89">
        <v>8040.7606951600001</v>
      </c>
      <c r="X77" s="89">
        <v>8449.4589965899995</v>
      </c>
      <c r="Y77" s="89">
        <v>10481.296893799999</v>
      </c>
      <c r="Z77" s="89">
        <v>500.10249843000003</v>
      </c>
      <c r="AA77" s="89">
        <v>1041.86632953</v>
      </c>
      <c r="AB77" s="89">
        <v>1680.9095778700002</v>
      </c>
      <c r="AC77" s="89">
        <v>1884.7230431399998</v>
      </c>
      <c r="AD77" s="89">
        <v>2148.4667307899999</v>
      </c>
      <c r="AE77" s="89">
        <v>2785.8012854399999</v>
      </c>
      <c r="AF77" s="89">
        <v>3200.8354602100003</v>
      </c>
      <c r="AG77" s="89">
        <v>3776.6646525199994</v>
      </c>
      <c r="AH77" s="89">
        <v>4763.6068168000002</v>
      </c>
      <c r="AI77" s="89">
        <v>5281.7182114500001</v>
      </c>
      <c r="AJ77" s="89">
        <v>5606.7012614300011</v>
      </c>
      <c r="AK77" s="89">
        <v>6815.98626031</v>
      </c>
      <c r="AL77" s="89">
        <v>713.80715774999999</v>
      </c>
      <c r="AM77" s="89">
        <v>3455.3268473600001</v>
      </c>
      <c r="AN77" s="89">
        <v>3433.7430400200001</v>
      </c>
      <c r="AO77" s="89">
        <v>3817.3548368499996</v>
      </c>
      <c r="AP77" s="89">
        <v>4157.33635624</v>
      </c>
      <c r="AQ77" s="89">
        <v>3892.40869578</v>
      </c>
      <c r="AR77" s="89">
        <v>4512.6461162599999</v>
      </c>
      <c r="AS77" s="89">
        <v>4808.49836254</v>
      </c>
      <c r="AT77" s="89">
        <v>6571.1506774200006</v>
      </c>
      <c r="AU77" s="89">
        <v>6960.4719080900004</v>
      </c>
      <c r="AV77" s="89">
        <v>7150.5775458899998</v>
      </c>
      <c r="AW77" s="89">
        <v>9936.2460822099983</v>
      </c>
      <c r="AX77" s="88">
        <v>569.04482123000003</v>
      </c>
      <c r="AY77" s="89">
        <v>949.06986845999995</v>
      </c>
      <c r="AZ77" s="89">
        <v>1290.4301919899999</v>
      </c>
      <c r="BA77" s="89">
        <v>1480.8398204</v>
      </c>
      <c r="BB77" s="89">
        <v>1741.2170799899998</v>
      </c>
      <c r="BC77" s="89">
        <v>2471.33466172</v>
      </c>
      <c r="BD77" s="89">
        <v>2137.3492300499997</v>
      </c>
      <c r="BE77" s="89">
        <v>2623.7036645400003</v>
      </c>
      <c r="BF77" s="89">
        <v>5411.0319866499995</v>
      </c>
      <c r="BG77" s="89">
        <v>6089.3840923599992</v>
      </c>
      <c r="BH77" s="89">
        <v>6508.0941309299997</v>
      </c>
      <c r="BI77" s="89">
        <v>10000.88129684</v>
      </c>
    </row>
    <row r="78" spans="1:61" s="26" customFormat="1" outlineLevel="1" x14ac:dyDescent="0.25">
      <c r="A78" s="144" t="s">
        <v>6</v>
      </c>
      <c r="B78" s="91">
        <v>950.10302052999998</v>
      </c>
      <c r="C78" s="91">
        <v>1955.90815531</v>
      </c>
      <c r="D78" s="91">
        <v>575.87950137999997</v>
      </c>
      <c r="E78" s="91">
        <v>4211.0638872099998</v>
      </c>
      <c r="F78" s="91">
        <v>2801.66447354</v>
      </c>
      <c r="G78" s="91">
        <v>3160.5543526700003</v>
      </c>
      <c r="H78" s="91">
        <v>3773.7475966899997</v>
      </c>
      <c r="I78" s="91">
        <v>4470.1014421199998</v>
      </c>
      <c r="J78" s="91">
        <v>5074.3740223800005</v>
      </c>
      <c r="K78" s="91">
        <v>5747.1264687799994</v>
      </c>
      <c r="L78" s="91">
        <v>6281.5460190499989</v>
      </c>
      <c r="M78" s="91">
        <v>6916.2157425600008</v>
      </c>
      <c r="N78" s="91">
        <v>568.81762755999989</v>
      </c>
      <c r="O78" s="91">
        <v>1087.7376401500001</v>
      </c>
      <c r="P78" s="91">
        <v>1653.0951621199999</v>
      </c>
      <c r="Q78" s="91">
        <v>2145.7276500600001</v>
      </c>
      <c r="R78" s="91">
        <v>2827.4756114100001</v>
      </c>
      <c r="S78" s="91">
        <v>3359.7906016799998</v>
      </c>
      <c r="T78" s="91">
        <v>4061.4674253600001</v>
      </c>
      <c r="U78" s="91">
        <v>4695.3973360800001</v>
      </c>
      <c r="V78" s="91">
        <v>5583.0032753999994</v>
      </c>
      <c r="W78" s="91">
        <v>8040.7606951600001</v>
      </c>
      <c r="X78" s="91">
        <v>8449.4589965899995</v>
      </c>
      <c r="Y78" s="91">
        <v>10481.296893799999</v>
      </c>
      <c r="Z78" s="91">
        <v>500.10249843000003</v>
      </c>
      <c r="AA78" s="91">
        <v>1041.86632953</v>
      </c>
      <c r="AB78" s="91">
        <v>1680.9095778700002</v>
      </c>
      <c r="AC78" s="91">
        <v>1884.7230431399998</v>
      </c>
      <c r="AD78" s="91">
        <v>2148.4667307899999</v>
      </c>
      <c r="AE78" s="91">
        <v>2785.8012854399999</v>
      </c>
      <c r="AF78" s="91">
        <v>3200.6391018200002</v>
      </c>
      <c r="AG78" s="91">
        <v>3756.7891455599993</v>
      </c>
      <c r="AH78" s="91">
        <v>4743.3701510500005</v>
      </c>
      <c r="AI78" s="91">
        <v>5231.8366249199998</v>
      </c>
      <c r="AJ78" s="91">
        <v>5526.3770857800009</v>
      </c>
      <c r="AK78" s="91">
        <v>6709.7925199399997</v>
      </c>
      <c r="AL78" s="91">
        <v>680.96488263000003</v>
      </c>
      <c r="AM78" s="91">
        <v>3396.48005543</v>
      </c>
      <c r="AN78" s="91">
        <v>3357.0249258700001</v>
      </c>
      <c r="AO78" s="91">
        <v>3719.1619731199999</v>
      </c>
      <c r="AP78" s="91">
        <v>4015.6385466399997</v>
      </c>
      <c r="AQ78" s="91">
        <v>3635.8473106400002</v>
      </c>
      <c r="AR78" s="91">
        <v>4204.23821305</v>
      </c>
      <c r="AS78" s="91">
        <v>4438.23775518</v>
      </c>
      <c r="AT78" s="91">
        <v>6152.2674171400004</v>
      </c>
      <c r="AU78" s="91">
        <v>6499.70323207</v>
      </c>
      <c r="AV78" s="91">
        <v>6606.7009570099999</v>
      </c>
      <c r="AW78" s="91">
        <v>9328.5898486499991</v>
      </c>
      <c r="AX78" s="91">
        <v>493.42547851</v>
      </c>
      <c r="AY78" s="91">
        <v>808.13373837999995</v>
      </c>
      <c r="AZ78" s="92">
        <v>1111.2667218699999</v>
      </c>
      <c r="BA78" s="92">
        <v>1269.6464490000001</v>
      </c>
      <c r="BB78" s="92">
        <v>1488.5564500799999</v>
      </c>
      <c r="BC78" s="92">
        <v>2018.4581593099999</v>
      </c>
      <c r="BD78" s="91">
        <v>1720.24196061</v>
      </c>
      <c r="BE78" s="91">
        <v>2129.1833973900002</v>
      </c>
      <c r="BF78" s="91">
        <v>4796.2098225499994</v>
      </c>
      <c r="BG78" s="91">
        <v>5358.4319985199991</v>
      </c>
      <c r="BH78" s="91">
        <v>5677.0991639799995</v>
      </c>
      <c r="BI78" s="91">
        <v>8528.9092690199996</v>
      </c>
    </row>
    <row r="79" spans="1:61" s="26" customFormat="1" outlineLevel="1" x14ac:dyDescent="0.25">
      <c r="A79" s="144" t="s">
        <v>31</v>
      </c>
      <c r="B79" s="91">
        <v>0</v>
      </c>
      <c r="C79" s="91">
        <v>0</v>
      </c>
      <c r="D79" s="91">
        <v>0</v>
      </c>
      <c r="E79" s="91">
        <v>0</v>
      </c>
      <c r="F79" s="91">
        <v>0</v>
      </c>
      <c r="G79" s="91">
        <v>0</v>
      </c>
      <c r="H79" s="91">
        <v>0</v>
      </c>
      <c r="I79" s="91">
        <v>0</v>
      </c>
      <c r="J79" s="91">
        <v>0</v>
      </c>
      <c r="K79" s="91">
        <v>0</v>
      </c>
      <c r="L79" s="91">
        <v>0</v>
      </c>
      <c r="M79" s="91">
        <v>0</v>
      </c>
      <c r="N79" s="91">
        <v>0</v>
      </c>
      <c r="O79" s="91">
        <v>0</v>
      </c>
      <c r="P79" s="91">
        <v>0</v>
      </c>
      <c r="Q79" s="91">
        <v>0</v>
      </c>
      <c r="R79" s="91">
        <v>0</v>
      </c>
      <c r="S79" s="91">
        <v>0</v>
      </c>
      <c r="T79" s="91">
        <v>0</v>
      </c>
      <c r="U79" s="91">
        <v>0</v>
      </c>
      <c r="V79" s="91">
        <v>0</v>
      </c>
      <c r="W79" s="91">
        <v>0</v>
      </c>
      <c r="X79" s="91">
        <v>0</v>
      </c>
      <c r="Y79" s="91">
        <v>0</v>
      </c>
      <c r="Z79" s="91">
        <v>0</v>
      </c>
      <c r="AA79" s="91">
        <v>0</v>
      </c>
      <c r="AB79" s="91">
        <v>0</v>
      </c>
      <c r="AC79" s="91">
        <v>0</v>
      </c>
      <c r="AD79" s="91">
        <v>0</v>
      </c>
      <c r="AE79" s="91">
        <v>0</v>
      </c>
      <c r="AF79" s="91">
        <v>0</v>
      </c>
      <c r="AG79" s="91">
        <v>0</v>
      </c>
      <c r="AH79" s="91">
        <v>0</v>
      </c>
      <c r="AI79" s="91">
        <v>0</v>
      </c>
      <c r="AJ79" s="91">
        <v>0</v>
      </c>
      <c r="AK79" s="91">
        <v>0</v>
      </c>
      <c r="AL79" s="91">
        <v>0</v>
      </c>
      <c r="AM79" s="91">
        <v>0</v>
      </c>
      <c r="AN79" s="91">
        <v>0</v>
      </c>
      <c r="AO79" s="91">
        <v>0</v>
      </c>
      <c r="AP79" s="91">
        <v>0</v>
      </c>
      <c r="AQ79" s="91">
        <v>0</v>
      </c>
      <c r="AR79" s="91">
        <v>0</v>
      </c>
      <c r="AS79" s="91">
        <v>0</v>
      </c>
      <c r="AT79" s="91">
        <v>0</v>
      </c>
      <c r="AU79" s="91">
        <v>0</v>
      </c>
      <c r="AV79" s="91">
        <v>0</v>
      </c>
      <c r="AW79" s="91">
        <v>0</v>
      </c>
      <c r="AX79" s="91">
        <v>0</v>
      </c>
      <c r="AY79" s="91">
        <v>0</v>
      </c>
      <c r="AZ79" s="92">
        <v>0</v>
      </c>
      <c r="BA79" s="92">
        <v>0</v>
      </c>
      <c r="BB79" s="92">
        <v>0</v>
      </c>
      <c r="BC79" s="92">
        <v>137.86376866999998</v>
      </c>
      <c r="BD79" s="91">
        <v>0</v>
      </c>
      <c r="BE79" s="91">
        <v>0</v>
      </c>
      <c r="BF79" s="91">
        <v>0</v>
      </c>
      <c r="BG79" s="91">
        <v>0</v>
      </c>
      <c r="BH79" s="91">
        <v>0</v>
      </c>
      <c r="BI79" s="91">
        <v>0</v>
      </c>
    </row>
    <row r="80" spans="1:61" s="26" customFormat="1" outlineLevel="1" x14ac:dyDescent="0.25">
      <c r="A80" s="144" t="s">
        <v>7</v>
      </c>
      <c r="B80" s="91">
        <v>0</v>
      </c>
      <c r="C80" s="91">
        <v>0</v>
      </c>
      <c r="D80" s="91">
        <v>0</v>
      </c>
      <c r="E80" s="91">
        <v>0</v>
      </c>
      <c r="F80" s="91">
        <v>0</v>
      </c>
      <c r="G80" s="91">
        <v>0</v>
      </c>
      <c r="H80" s="91">
        <v>0</v>
      </c>
      <c r="I80" s="91">
        <v>0</v>
      </c>
      <c r="J80" s="91">
        <v>0</v>
      </c>
      <c r="K80" s="91">
        <v>0</v>
      </c>
      <c r="L80" s="91">
        <v>0</v>
      </c>
      <c r="M80" s="91">
        <v>0</v>
      </c>
      <c r="N80" s="91">
        <v>0</v>
      </c>
      <c r="O80" s="91">
        <v>0</v>
      </c>
      <c r="P80" s="91">
        <v>0</v>
      </c>
      <c r="Q80" s="91">
        <v>0</v>
      </c>
      <c r="R80" s="91">
        <v>0</v>
      </c>
      <c r="S80" s="91">
        <v>0</v>
      </c>
      <c r="T80" s="91">
        <v>0</v>
      </c>
      <c r="U80" s="91">
        <v>0</v>
      </c>
      <c r="V80" s="91">
        <v>0</v>
      </c>
      <c r="W80" s="91">
        <v>0</v>
      </c>
      <c r="X80" s="91">
        <v>0</v>
      </c>
      <c r="Y80" s="91">
        <v>0</v>
      </c>
      <c r="Z80" s="91">
        <v>0</v>
      </c>
      <c r="AA80" s="91">
        <v>0</v>
      </c>
      <c r="AB80" s="91">
        <v>0</v>
      </c>
      <c r="AC80" s="91">
        <v>0</v>
      </c>
      <c r="AD80" s="91">
        <v>0</v>
      </c>
      <c r="AE80" s="91">
        <v>0</v>
      </c>
      <c r="AF80" s="91">
        <v>0</v>
      </c>
      <c r="AG80" s="91">
        <v>0</v>
      </c>
      <c r="AH80" s="91">
        <v>0</v>
      </c>
      <c r="AI80" s="91">
        <v>0</v>
      </c>
      <c r="AJ80" s="91">
        <v>0</v>
      </c>
      <c r="AK80" s="91">
        <v>0</v>
      </c>
      <c r="AL80" s="91">
        <v>0</v>
      </c>
      <c r="AM80" s="91">
        <v>0</v>
      </c>
      <c r="AN80" s="91">
        <v>0</v>
      </c>
      <c r="AO80" s="91">
        <v>0</v>
      </c>
      <c r="AP80" s="91">
        <v>0</v>
      </c>
      <c r="AQ80" s="91">
        <v>0</v>
      </c>
      <c r="AR80" s="91">
        <v>0</v>
      </c>
      <c r="AS80" s="91">
        <v>0</v>
      </c>
      <c r="AT80" s="91">
        <v>0</v>
      </c>
      <c r="AU80" s="91">
        <v>0</v>
      </c>
      <c r="AV80" s="91">
        <v>0</v>
      </c>
      <c r="AW80" s="91">
        <v>0</v>
      </c>
      <c r="AX80" s="91">
        <v>0</v>
      </c>
      <c r="AY80" s="91">
        <v>0</v>
      </c>
      <c r="AZ80" s="92">
        <v>0</v>
      </c>
      <c r="BA80" s="92">
        <v>0</v>
      </c>
      <c r="BB80" s="92">
        <v>0</v>
      </c>
      <c r="BC80" s="92">
        <v>0</v>
      </c>
      <c r="BD80" s="91">
        <v>0</v>
      </c>
      <c r="BE80" s="91">
        <v>0</v>
      </c>
      <c r="BF80" s="91">
        <v>0</v>
      </c>
      <c r="BG80" s="91">
        <v>0</v>
      </c>
      <c r="BH80" s="91">
        <v>0</v>
      </c>
      <c r="BI80" s="91">
        <v>0</v>
      </c>
    </row>
    <row r="81" spans="1:61" s="26" customFormat="1" outlineLevel="1" x14ac:dyDescent="0.25">
      <c r="A81" s="144" t="s">
        <v>146</v>
      </c>
      <c r="B81" s="91">
        <v>0</v>
      </c>
      <c r="C81" s="91">
        <v>0</v>
      </c>
      <c r="D81" s="91">
        <v>0</v>
      </c>
      <c r="E81" s="91">
        <v>0</v>
      </c>
      <c r="F81" s="91">
        <v>0</v>
      </c>
      <c r="G81" s="91">
        <v>0</v>
      </c>
      <c r="H81" s="91">
        <v>0</v>
      </c>
      <c r="I81" s="91">
        <v>0</v>
      </c>
      <c r="J81" s="91">
        <v>0</v>
      </c>
      <c r="K81" s="91">
        <v>0</v>
      </c>
      <c r="L81" s="91">
        <v>0</v>
      </c>
      <c r="M81" s="91">
        <v>0</v>
      </c>
      <c r="N81" s="91">
        <v>0</v>
      </c>
      <c r="O81" s="91">
        <v>0</v>
      </c>
      <c r="P81" s="91">
        <v>0</v>
      </c>
      <c r="Q81" s="91">
        <v>0</v>
      </c>
      <c r="R81" s="91">
        <v>0</v>
      </c>
      <c r="S81" s="91">
        <v>0</v>
      </c>
      <c r="T81" s="91">
        <v>0</v>
      </c>
      <c r="U81" s="91">
        <v>0</v>
      </c>
      <c r="V81" s="91">
        <v>0</v>
      </c>
      <c r="W81" s="91">
        <v>0</v>
      </c>
      <c r="X81" s="91">
        <v>0</v>
      </c>
      <c r="Y81" s="91">
        <v>0</v>
      </c>
      <c r="Z81" s="91">
        <v>0</v>
      </c>
      <c r="AA81" s="91">
        <v>0</v>
      </c>
      <c r="AB81" s="91">
        <v>0</v>
      </c>
      <c r="AC81" s="91">
        <v>0</v>
      </c>
      <c r="AD81" s="91">
        <v>0</v>
      </c>
      <c r="AE81" s="91">
        <v>0</v>
      </c>
      <c r="AF81" s="91">
        <v>0.19635839000000002</v>
      </c>
      <c r="AG81" s="91">
        <v>19.875506959999999</v>
      </c>
      <c r="AH81" s="91">
        <v>20.23666575</v>
      </c>
      <c r="AI81" s="91">
        <v>49.88158653</v>
      </c>
      <c r="AJ81" s="91">
        <v>80.324175650000001</v>
      </c>
      <c r="AK81" s="91">
        <v>106.19374037</v>
      </c>
      <c r="AL81" s="91">
        <v>32.842275120000004</v>
      </c>
      <c r="AM81" s="91">
        <v>58.846791930000002</v>
      </c>
      <c r="AN81" s="91">
        <v>76.718114150000005</v>
      </c>
      <c r="AO81" s="91">
        <v>98.192863729999999</v>
      </c>
      <c r="AP81" s="91">
        <v>141.6978096</v>
      </c>
      <c r="AQ81" s="91">
        <v>256.56138513999997</v>
      </c>
      <c r="AR81" s="91">
        <v>308.40790321000003</v>
      </c>
      <c r="AS81" s="91">
        <v>370.26060735999999</v>
      </c>
      <c r="AT81" s="91">
        <v>418.88326027999994</v>
      </c>
      <c r="AU81" s="91">
        <v>460.76867601999999</v>
      </c>
      <c r="AV81" s="91">
        <v>543.87658887999999</v>
      </c>
      <c r="AW81" s="91">
        <v>607.65623355999992</v>
      </c>
      <c r="AX81" s="91">
        <v>75.619342720000006</v>
      </c>
      <c r="AY81" s="91">
        <v>140.93613008000003</v>
      </c>
      <c r="AZ81" s="92">
        <v>179.16347012</v>
      </c>
      <c r="BA81" s="92">
        <v>211.19337139999999</v>
      </c>
      <c r="BB81" s="92">
        <v>252.66062990999998</v>
      </c>
      <c r="BC81" s="92">
        <v>315.01273373999999</v>
      </c>
      <c r="BD81" s="91">
        <v>416.87308402999997</v>
      </c>
      <c r="BE81" s="91">
        <v>494.52026715</v>
      </c>
      <c r="BF81" s="91">
        <v>614.29149583000003</v>
      </c>
      <c r="BG81" s="91">
        <v>707.04819944000008</v>
      </c>
      <c r="BH81" s="91">
        <v>773.98979336000002</v>
      </c>
      <c r="BI81" s="91">
        <v>849.85795032999999</v>
      </c>
    </row>
    <row r="82" spans="1:61" s="26" customFormat="1" outlineLevel="1" x14ac:dyDescent="0.25">
      <c r="A82" s="117" t="s">
        <v>141</v>
      </c>
      <c r="B82" s="91">
        <v>0</v>
      </c>
      <c r="C82" s="91">
        <v>0</v>
      </c>
      <c r="D82" s="91">
        <v>0</v>
      </c>
      <c r="E82" s="91">
        <v>0</v>
      </c>
      <c r="F82" s="91">
        <v>0</v>
      </c>
      <c r="G82" s="91">
        <v>0</v>
      </c>
      <c r="H82" s="91">
        <v>0</v>
      </c>
      <c r="I82" s="91">
        <v>0</v>
      </c>
      <c r="J82" s="91">
        <v>0</v>
      </c>
      <c r="K82" s="91">
        <v>0</v>
      </c>
      <c r="L82" s="91">
        <v>0</v>
      </c>
      <c r="M82" s="91">
        <v>0</v>
      </c>
      <c r="N82" s="91">
        <v>0</v>
      </c>
      <c r="O82" s="91">
        <v>0</v>
      </c>
      <c r="P82" s="91">
        <v>0</v>
      </c>
      <c r="Q82" s="91">
        <v>0</v>
      </c>
      <c r="R82" s="91">
        <v>0</v>
      </c>
      <c r="S82" s="91">
        <v>0</v>
      </c>
      <c r="T82" s="91">
        <v>0</v>
      </c>
      <c r="U82" s="91">
        <v>0</v>
      </c>
      <c r="V82" s="91">
        <v>0</v>
      </c>
      <c r="W82" s="91">
        <v>0</v>
      </c>
      <c r="X82" s="91">
        <v>0</v>
      </c>
      <c r="Y82" s="91">
        <v>0</v>
      </c>
      <c r="Z82" s="91">
        <v>0</v>
      </c>
      <c r="AA82" s="91">
        <v>0</v>
      </c>
      <c r="AB82" s="91">
        <v>0</v>
      </c>
      <c r="AC82" s="91">
        <v>0</v>
      </c>
      <c r="AD82" s="91">
        <v>0</v>
      </c>
      <c r="AE82" s="91">
        <v>0</v>
      </c>
      <c r="AF82" s="91">
        <v>0</v>
      </c>
      <c r="AG82" s="91">
        <v>0</v>
      </c>
      <c r="AH82" s="91">
        <v>0</v>
      </c>
      <c r="AI82" s="91">
        <v>0</v>
      </c>
      <c r="AJ82" s="91">
        <v>0</v>
      </c>
      <c r="AK82" s="91">
        <v>0</v>
      </c>
      <c r="AL82" s="91">
        <v>0</v>
      </c>
      <c r="AM82" s="91">
        <v>0</v>
      </c>
      <c r="AN82" s="91">
        <v>0</v>
      </c>
      <c r="AO82" s="91">
        <v>0</v>
      </c>
      <c r="AP82" s="91">
        <v>0</v>
      </c>
      <c r="AQ82" s="91">
        <v>0</v>
      </c>
      <c r="AR82" s="91">
        <v>0</v>
      </c>
      <c r="AS82" s="91">
        <v>0</v>
      </c>
      <c r="AT82" s="91">
        <v>0</v>
      </c>
      <c r="AU82" s="91">
        <v>0</v>
      </c>
      <c r="AV82" s="91">
        <v>0</v>
      </c>
      <c r="AW82" s="91">
        <v>0</v>
      </c>
      <c r="AX82" s="91">
        <v>0</v>
      </c>
      <c r="AY82" s="91">
        <v>0</v>
      </c>
      <c r="AZ82" s="92">
        <v>0</v>
      </c>
      <c r="BA82" s="92">
        <v>0</v>
      </c>
      <c r="BB82" s="92">
        <v>0</v>
      </c>
      <c r="BC82" s="92">
        <v>0</v>
      </c>
      <c r="BD82" s="91">
        <v>0</v>
      </c>
      <c r="BE82" s="91">
        <v>0</v>
      </c>
      <c r="BF82" s="91">
        <v>0</v>
      </c>
      <c r="BG82" s="91">
        <v>0</v>
      </c>
      <c r="BH82" s="91">
        <v>0</v>
      </c>
      <c r="BI82" s="91">
        <v>562.03573461999997</v>
      </c>
    </row>
    <row r="83" spans="1:61" s="26" customFormat="1" outlineLevel="1" x14ac:dyDescent="0.25">
      <c r="A83" s="144" t="s">
        <v>13</v>
      </c>
      <c r="B83" s="91">
        <v>0</v>
      </c>
      <c r="C83" s="91">
        <v>0</v>
      </c>
      <c r="D83" s="91">
        <v>0</v>
      </c>
      <c r="E83" s="91">
        <v>0</v>
      </c>
      <c r="F83" s="91">
        <v>0</v>
      </c>
      <c r="G83" s="91">
        <v>0</v>
      </c>
      <c r="H83" s="91">
        <v>0</v>
      </c>
      <c r="I83" s="91">
        <v>0</v>
      </c>
      <c r="J83" s="91">
        <v>0</v>
      </c>
      <c r="K83" s="91">
        <v>0</v>
      </c>
      <c r="L83" s="91">
        <v>0</v>
      </c>
      <c r="M83" s="91">
        <v>0</v>
      </c>
      <c r="N83" s="91">
        <v>0</v>
      </c>
      <c r="O83" s="91">
        <v>0</v>
      </c>
      <c r="P83" s="91">
        <v>0</v>
      </c>
      <c r="Q83" s="91">
        <v>0</v>
      </c>
      <c r="R83" s="91">
        <v>0</v>
      </c>
      <c r="S83" s="91">
        <v>0</v>
      </c>
      <c r="T83" s="91">
        <v>0</v>
      </c>
      <c r="U83" s="91">
        <v>0</v>
      </c>
      <c r="V83" s="91">
        <v>0</v>
      </c>
      <c r="W83" s="91">
        <v>0</v>
      </c>
      <c r="X83" s="91">
        <v>0</v>
      </c>
      <c r="Y83" s="91">
        <v>0</v>
      </c>
      <c r="Z83" s="91">
        <v>0</v>
      </c>
      <c r="AA83" s="91">
        <v>0</v>
      </c>
      <c r="AB83" s="91">
        <v>0</v>
      </c>
      <c r="AC83" s="91">
        <v>0</v>
      </c>
      <c r="AD83" s="91">
        <v>0</v>
      </c>
      <c r="AE83" s="91">
        <v>0</v>
      </c>
      <c r="AF83" s="91">
        <v>0</v>
      </c>
      <c r="AG83" s="91">
        <v>0</v>
      </c>
      <c r="AH83" s="91">
        <v>0</v>
      </c>
      <c r="AI83" s="91">
        <v>0</v>
      </c>
      <c r="AJ83" s="91">
        <v>0</v>
      </c>
      <c r="AK83" s="91">
        <v>0</v>
      </c>
      <c r="AL83" s="91">
        <v>0</v>
      </c>
      <c r="AM83" s="91">
        <v>0</v>
      </c>
      <c r="AN83" s="91">
        <v>0</v>
      </c>
      <c r="AO83" s="91">
        <v>0</v>
      </c>
      <c r="AP83" s="91">
        <v>0</v>
      </c>
      <c r="AQ83" s="91">
        <v>0</v>
      </c>
      <c r="AR83" s="91">
        <v>0</v>
      </c>
      <c r="AS83" s="91">
        <v>0</v>
      </c>
      <c r="AT83" s="91">
        <v>0</v>
      </c>
      <c r="AU83" s="91">
        <v>0</v>
      </c>
      <c r="AV83" s="91">
        <v>0</v>
      </c>
      <c r="AW83" s="91">
        <v>0</v>
      </c>
      <c r="AX83" s="91">
        <v>0</v>
      </c>
      <c r="AY83" s="91">
        <v>0</v>
      </c>
      <c r="AZ83" s="92">
        <v>0</v>
      </c>
      <c r="BA83" s="92">
        <v>0</v>
      </c>
      <c r="BB83" s="92">
        <v>0</v>
      </c>
      <c r="BC83" s="92">
        <v>0</v>
      </c>
      <c r="BD83" s="91">
        <v>0</v>
      </c>
      <c r="BE83" s="91">
        <v>0</v>
      </c>
      <c r="BF83" s="91">
        <v>0</v>
      </c>
      <c r="BG83" s="91">
        <v>0</v>
      </c>
      <c r="BH83" s="91">
        <v>0</v>
      </c>
      <c r="BI83" s="91">
        <v>0</v>
      </c>
    </row>
    <row r="84" spans="1:61" s="26" customFormat="1" outlineLevel="1" x14ac:dyDescent="0.25">
      <c r="A84" s="144" t="str">
        <f>+A75</f>
        <v>Aseguradora Sagicor Costa Rica</v>
      </c>
      <c r="B84" s="91">
        <v>0</v>
      </c>
      <c r="C84" s="91">
        <v>0</v>
      </c>
      <c r="D84" s="91">
        <v>0</v>
      </c>
      <c r="E84" s="91">
        <v>0</v>
      </c>
      <c r="F84" s="91">
        <v>0</v>
      </c>
      <c r="G84" s="91">
        <v>0</v>
      </c>
      <c r="H84" s="91">
        <v>0</v>
      </c>
      <c r="I84" s="91">
        <v>0</v>
      </c>
      <c r="J84" s="91">
        <v>0</v>
      </c>
      <c r="K84" s="91">
        <v>0</v>
      </c>
      <c r="L84" s="91">
        <v>0</v>
      </c>
      <c r="M84" s="91">
        <v>0</v>
      </c>
      <c r="N84" s="91">
        <v>0</v>
      </c>
      <c r="O84" s="91">
        <v>0</v>
      </c>
      <c r="P84" s="91">
        <v>0</v>
      </c>
      <c r="Q84" s="91">
        <v>0</v>
      </c>
      <c r="R84" s="91">
        <v>0</v>
      </c>
      <c r="S84" s="91">
        <v>0</v>
      </c>
      <c r="T84" s="91">
        <v>0</v>
      </c>
      <c r="U84" s="91">
        <v>0</v>
      </c>
      <c r="V84" s="91">
        <v>0</v>
      </c>
      <c r="W84" s="91">
        <v>0</v>
      </c>
      <c r="X84" s="91">
        <v>0</v>
      </c>
      <c r="Y84" s="91">
        <v>0</v>
      </c>
      <c r="Z84" s="91">
        <v>0</v>
      </c>
      <c r="AA84" s="91">
        <v>0</v>
      </c>
      <c r="AB84" s="91">
        <v>0</v>
      </c>
      <c r="AC84" s="91">
        <v>0</v>
      </c>
      <c r="AD84" s="91">
        <v>0</v>
      </c>
      <c r="AE84" s="91">
        <v>0</v>
      </c>
      <c r="AF84" s="91">
        <v>0</v>
      </c>
      <c r="AG84" s="91">
        <v>0</v>
      </c>
      <c r="AH84" s="91">
        <v>0</v>
      </c>
      <c r="AI84" s="91">
        <v>0</v>
      </c>
      <c r="AJ84" s="91">
        <v>0</v>
      </c>
      <c r="AK84" s="91">
        <v>0</v>
      </c>
      <c r="AL84" s="91">
        <v>0</v>
      </c>
      <c r="AM84" s="91">
        <v>0</v>
      </c>
      <c r="AN84" s="91">
        <v>0</v>
      </c>
      <c r="AO84" s="91">
        <v>0</v>
      </c>
      <c r="AP84" s="91">
        <v>0</v>
      </c>
      <c r="AQ84" s="91">
        <v>0</v>
      </c>
      <c r="AR84" s="91">
        <v>0</v>
      </c>
      <c r="AS84" s="91">
        <v>0</v>
      </c>
      <c r="AT84" s="91">
        <v>0</v>
      </c>
      <c r="AU84" s="91">
        <v>0</v>
      </c>
      <c r="AV84" s="91">
        <v>0</v>
      </c>
      <c r="AW84" s="91">
        <v>0</v>
      </c>
      <c r="AX84" s="91">
        <v>0</v>
      </c>
      <c r="AY84" s="91">
        <v>0</v>
      </c>
      <c r="AZ84" s="92">
        <v>0</v>
      </c>
      <c r="BA84" s="92">
        <v>0</v>
      </c>
      <c r="BB84" s="92">
        <v>0</v>
      </c>
      <c r="BC84" s="92">
        <v>0</v>
      </c>
      <c r="BD84" s="91">
        <v>0.23418541000000001</v>
      </c>
      <c r="BE84" s="91">
        <v>0</v>
      </c>
      <c r="BF84" s="91">
        <v>0.53066827000000005</v>
      </c>
      <c r="BG84" s="91">
        <v>23.903894399999999</v>
      </c>
      <c r="BH84" s="91">
        <v>57.005173590000005</v>
      </c>
      <c r="BI84" s="91">
        <v>60.07834287</v>
      </c>
    </row>
    <row r="85" spans="1:61" s="26" customFormat="1" outlineLevel="1" x14ac:dyDescent="0.25">
      <c r="A85" s="144" t="s">
        <v>29</v>
      </c>
      <c r="B85" s="91">
        <v>0</v>
      </c>
      <c r="C85" s="91">
        <v>0</v>
      </c>
      <c r="D85" s="91">
        <v>0</v>
      </c>
      <c r="E85" s="91">
        <v>0</v>
      </c>
      <c r="F85" s="91">
        <v>0</v>
      </c>
      <c r="G85" s="91">
        <v>0</v>
      </c>
      <c r="H85" s="91">
        <v>0</v>
      </c>
      <c r="I85" s="91">
        <v>0</v>
      </c>
      <c r="J85" s="91">
        <v>0</v>
      </c>
      <c r="K85" s="91">
        <v>0</v>
      </c>
      <c r="L85" s="91">
        <v>0</v>
      </c>
      <c r="M85" s="91">
        <v>0</v>
      </c>
      <c r="N85" s="91">
        <v>0</v>
      </c>
      <c r="O85" s="91">
        <v>0</v>
      </c>
      <c r="P85" s="91">
        <v>0</v>
      </c>
      <c r="Q85" s="91">
        <v>0</v>
      </c>
      <c r="R85" s="91">
        <v>0</v>
      </c>
      <c r="S85" s="91">
        <v>0</v>
      </c>
      <c r="T85" s="91">
        <v>0</v>
      </c>
      <c r="U85" s="91">
        <v>0</v>
      </c>
      <c r="V85" s="91">
        <v>0</v>
      </c>
      <c r="W85" s="91">
        <v>0</v>
      </c>
      <c r="X85" s="91">
        <v>0</v>
      </c>
      <c r="Y85" s="91">
        <v>0</v>
      </c>
      <c r="Z85" s="91">
        <v>0</v>
      </c>
      <c r="AA85" s="91">
        <v>0</v>
      </c>
      <c r="AB85" s="91">
        <v>0</v>
      </c>
      <c r="AC85" s="91">
        <v>0</v>
      </c>
      <c r="AD85" s="91">
        <v>0</v>
      </c>
      <c r="AE85" s="91">
        <v>0</v>
      </c>
      <c r="AF85" s="91">
        <v>0</v>
      </c>
      <c r="AG85" s="91">
        <v>0</v>
      </c>
      <c r="AH85" s="91">
        <v>0</v>
      </c>
      <c r="AI85" s="91">
        <v>0</v>
      </c>
      <c r="AJ85" s="91">
        <v>0</v>
      </c>
      <c r="AK85" s="91">
        <v>0</v>
      </c>
      <c r="AL85" s="91">
        <v>0</v>
      </c>
      <c r="AM85" s="91">
        <v>0</v>
      </c>
      <c r="AN85" s="91">
        <v>0</v>
      </c>
      <c r="AO85" s="91">
        <v>0</v>
      </c>
      <c r="AP85" s="91">
        <v>0</v>
      </c>
      <c r="AQ85" s="91">
        <v>0</v>
      </c>
      <c r="AR85" s="91">
        <v>0</v>
      </c>
      <c r="AS85" s="91">
        <v>0</v>
      </c>
      <c r="AT85" s="91">
        <v>0</v>
      </c>
      <c r="AU85" s="91">
        <v>0</v>
      </c>
      <c r="AV85" s="91">
        <v>0</v>
      </c>
      <c r="AW85" s="91">
        <v>0</v>
      </c>
      <c r="AX85" s="91">
        <v>0</v>
      </c>
      <c r="AY85" s="91">
        <v>0</v>
      </c>
      <c r="AZ85" s="92">
        <v>0</v>
      </c>
      <c r="BA85" s="92">
        <v>0</v>
      </c>
      <c r="BB85" s="92">
        <v>0</v>
      </c>
      <c r="BC85" s="92">
        <v>0</v>
      </c>
      <c r="BD85" s="91">
        <v>0</v>
      </c>
      <c r="BE85" s="91">
        <v>0</v>
      </c>
      <c r="BF85" s="91">
        <v>0</v>
      </c>
      <c r="BG85" s="91">
        <v>0</v>
      </c>
      <c r="BH85" s="91">
        <v>0</v>
      </c>
      <c r="BI85" s="91">
        <v>0</v>
      </c>
    </row>
    <row r="86" spans="1:61" s="26" customFormat="1" outlineLevel="1" x14ac:dyDescent="0.25">
      <c r="A86" s="87" t="s">
        <v>23</v>
      </c>
      <c r="B86" s="89">
        <v>115.22605378</v>
      </c>
      <c r="C86" s="89">
        <v>100.837788</v>
      </c>
      <c r="D86" s="89">
        <v>24.024667999999998</v>
      </c>
      <c r="E86" s="89">
        <v>41.216262999999998</v>
      </c>
      <c r="F86" s="89">
        <v>128.08119099999999</v>
      </c>
      <c r="G86" s="89">
        <v>117.47129200000001</v>
      </c>
      <c r="H86" s="89">
        <v>314.52520099999998</v>
      </c>
      <c r="I86" s="89">
        <v>639.936285</v>
      </c>
      <c r="J86" s="89">
        <v>798.99998300000004</v>
      </c>
      <c r="K86" s="89">
        <v>918.37805500000002</v>
      </c>
      <c r="L86" s="89">
        <v>1054.4943430000001</v>
      </c>
      <c r="M86" s="89">
        <v>1171.29477</v>
      </c>
      <c r="N86" s="89">
        <v>10.496203850000001</v>
      </c>
      <c r="O86" s="89">
        <v>266.33664900000002</v>
      </c>
      <c r="P86" s="89">
        <v>282.892292</v>
      </c>
      <c r="Q86" s="89">
        <v>288.89618000000002</v>
      </c>
      <c r="R86" s="89">
        <v>492.27520199999998</v>
      </c>
      <c r="S86" s="89">
        <v>626.09671900000001</v>
      </c>
      <c r="T86" s="89">
        <v>695.97543099999996</v>
      </c>
      <c r="U86" s="89">
        <v>892.53090699999996</v>
      </c>
      <c r="V86" s="89">
        <v>1091.1279500000001</v>
      </c>
      <c r="W86" s="89">
        <v>1266.5354581900001</v>
      </c>
      <c r="X86" s="89">
        <v>1309.8036341900001</v>
      </c>
      <c r="Y86" s="89">
        <v>1322.8358021900001</v>
      </c>
      <c r="Z86" s="89">
        <v>45.692718810000002</v>
      </c>
      <c r="AA86" s="89">
        <v>29.946942</v>
      </c>
      <c r="AB86" s="89">
        <v>58.226706</v>
      </c>
      <c r="AC86" s="89">
        <v>70.929747000000006</v>
      </c>
      <c r="AD86" s="89">
        <v>158.961795</v>
      </c>
      <c r="AE86" s="89">
        <v>286.66421700000001</v>
      </c>
      <c r="AF86" s="89">
        <v>351.57439599999998</v>
      </c>
      <c r="AG86" s="89">
        <v>477.80644999999998</v>
      </c>
      <c r="AH86" s="89">
        <v>553.64331300000003</v>
      </c>
      <c r="AI86" s="89">
        <v>602.76007521999998</v>
      </c>
      <c r="AJ86" s="89">
        <v>623.09154122000007</v>
      </c>
      <c r="AK86" s="89">
        <v>631.74719121999999</v>
      </c>
      <c r="AL86" s="89">
        <v>4.3701850800000006</v>
      </c>
      <c r="AM86" s="89">
        <v>63.525815000000001</v>
      </c>
      <c r="AN86" s="89">
        <v>87.984750500000004</v>
      </c>
      <c r="AO86" s="89">
        <v>77.426659920000006</v>
      </c>
      <c r="AP86" s="89">
        <v>171.53273591999999</v>
      </c>
      <c r="AQ86" s="89">
        <v>266.98931391999997</v>
      </c>
      <c r="AR86" s="89">
        <v>302.27717392</v>
      </c>
      <c r="AS86" s="89">
        <v>435.07682492000004</v>
      </c>
      <c r="AT86" s="89">
        <v>488.96936723000005</v>
      </c>
      <c r="AU86" s="89">
        <v>609.8055243099999</v>
      </c>
      <c r="AV86" s="89">
        <v>635.02010730999996</v>
      </c>
      <c r="AW86" s="89">
        <v>671.62574930999995</v>
      </c>
      <c r="AX86" s="88">
        <v>9.0692500000000003</v>
      </c>
      <c r="AY86" s="89">
        <v>33.793592150000002</v>
      </c>
      <c r="AZ86" s="89">
        <v>43.375931549999997</v>
      </c>
      <c r="BA86" s="89">
        <v>54.122804549999998</v>
      </c>
      <c r="BB86" s="89">
        <v>53.214723549999995</v>
      </c>
      <c r="BC86" s="89">
        <v>138.30304819</v>
      </c>
      <c r="BD86" s="89">
        <v>217.00403519</v>
      </c>
      <c r="BE86" s="89">
        <v>301.25702318999998</v>
      </c>
      <c r="BF86" s="89">
        <v>343.42507518999997</v>
      </c>
      <c r="BG86" s="89">
        <v>393.35693319000001</v>
      </c>
      <c r="BH86" s="89">
        <v>398.18559619000001</v>
      </c>
      <c r="BI86" s="89">
        <v>412.28104119</v>
      </c>
    </row>
    <row r="87" spans="1:61" s="26" customFormat="1" outlineLevel="1" x14ac:dyDescent="0.25">
      <c r="A87" s="144" t="s">
        <v>6</v>
      </c>
      <c r="B87" s="91">
        <v>115.22605378</v>
      </c>
      <c r="C87" s="91">
        <v>100.837788</v>
      </c>
      <c r="D87" s="91">
        <v>24.024667999999998</v>
      </c>
      <c r="E87" s="91">
        <v>41.216262999999998</v>
      </c>
      <c r="F87" s="91">
        <v>128.08119099999999</v>
      </c>
      <c r="G87" s="91">
        <v>117.47129200000001</v>
      </c>
      <c r="H87" s="91">
        <v>314.52520099999998</v>
      </c>
      <c r="I87" s="91">
        <v>639.936285</v>
      </c>
      <c r="J87" s="91">
        <v>798.99998300000004</v>
      </c>
      <c r="K87" s="91">
        <v>918.37805500000002</v>
      </c>
      <c r="L87" s="91">
        <v>1054.4943430000001</v>
      </c>
      <c r="M87" s="91">
        <v>1171.29477</v>
      </c>
      <c r="N87" s="91">
        <v>19.59666885</v>
      </c>
      <c r="O87" s="91">
        <v>266.33664900000002</v>
      </c>
      <c r="P87" s="91">
        <v>282.892292</v>
      </c>
      <c r="Q87" s="91">
        <v>288.89618000000002</v>
      </c>
      <c r="R87" s="91">
        <v>492.27520199999998</v>
      </c>
      <c r="S87" s="91">
        <v>626.09671900000001</v>
      </c>
      <c r="T87" s="91">
        <v>695.97543099999996</v>
      </c>
      <c r="U87" s="91">
        <v>892.53090699999996</v>
      </c>
      <c r="V87" s="91">
        <v>1091.1279500000001</v>
      </c>
      <c r="W87" s="91">
        <v>1266.5354581900001</v>
      </c>
      <c r="X87" s="91">
        <v>1309.8036341900001</v>
      </c>
      <c r="Y87" s="91">
        <v>1322.8358021900001</v>
      </c>
      <c r="Z87" s="91">
        <v>18.399723789999999</v>
      </c>
      <c r="AA87" s="91">
        <v>29.946942</v>
      </c>
      <c r="AB87" s="91">
        <v>58.226706</v>
      </c>
      <c r="AC87" s="91">
        <v>70.929747000000006</v>
      </c>
      <c r="AD87" s="91">
        <v>158.961795</v>
      </c>
      <c r="AE87" s="91">
        <v>286.66421700000001</v>
      </c>
      <c r="AF87" s="91">
        <v>351.57439599999998</v>
      </c>
      <c r="AG87" s="91">
        <v>477.80644999999998</v>
      </c>
      <c r="AH87" s="91">
        <v>553.64331300000003</v>
      </c>
      <c r="AI87" s="91">
        <v>602.76007521999998</v>
      </c>
      <c r="AJ87" s="91">
        <v>623.09154122000007</v>
      </c>
      <c r="AK87" s="91">
        <v>631.74719121999999</v>
      </c>
      <c r="AL87" s="91">
        <v>4.4026962000000003</v>
      </c>
      <c r="AM87" s="91">
        <v>63.525815000000001</v>
      </c>
      <c r="AN87" s="91">
        <v>87.984750500000004</v>
      </c>
      <c r="AO87" s="91">
        <v>77.426659920000006</v>
      </c>
      <c r="AP87" s="91">
        <v>171.53273591999999</v>
      </c>
      <c r="AQ87" s="91">
        <v>266.98931391999997</v>
      </c>
      <c r="AR87" s="91">
        <v>302.27717392</v>
      </c>
      <c r="AS87" s="91">
        <v>435.07682492000004</v>
      </c>
      <c r="AT87" s="91">
        <v>488.96936723000005</v>
      </c>
      <c r="AU87" s="91">
        <v>609.8055243099999</v>
      </c>
      <c r="AV87" s="91">
        <v>635.02010730999996</v>
      </c>
      <c r="AW87" s="91">
        <v>671.62574930999995</v>
      </c>
      <c r="AX87" s="91">
        <v>9.0692500000000003</v>
      </c>
      <c r="AY87" s="91">
        <v>33.793592150000002</v>
      </c>
      <c r="AZ87" s="92">
        <v>43.375931549999997</v>
      </c>
      <c r="BA87" s="92">
        <v>54.122804549999998</v>
      </c>
      <c r="BB87" s="92">
        <v>53.214723549999995</v>
      </c>
      <c r="BC87" s="91">
        <v>138.30304819</v>
      </c>
      <c r="BD87" s="91">
        <v>217.00403519</v>
      </c>
      <c r="BE87" s="91">
        <v>301.25702318999998</v>
      </c>
      <c r="BF87" s="91">
        <v>343.42507518999997</v>
      </c>
      <c r="BG87" s="91">
        <v>393.35693319000001</v>
      </c>
      <c r="BH87" s="91">
        <v>398.18559619000001</v>
      </c>
      <c r="BI87" s="91">
        <v>412.28104119</v>
      </c>
    </row>
    <row r="88" spans="1:61" s="26" customFormat="1" outlineLevel="1" x14ac:dyDescent="0.25">
      <c r="A88" s="144" t="s">
        <v>31</v>
      </c>
      <c r="B88" s="91">
        <v>0</v>
      </c>
      <c r="C88" s="91">
        <v>0</v>
      </c>
      <c r="D88" s="91">
        <v>0</v>
      </c>
      <c r="E88" s="91">
        <v>0</v>
      </c>
      <c r="F88" s="91">
        <v>0</v>
      </c>
      <c r="G88" s="91">
        <v>0</v>
      </c>
      <c r="H88" s="91">
        <v>0</v>
      </c>
      <c r="I88" s="91">
        <v>0</v>
      </c>
      <c r="J88" s="91">
        <v>0</v>
      </c>
      <c r="K88" s="91">
        <v>0</v>
      </c>
      <c r="L88" s="91">
        <v>0</v>
      </c>
      <c r="M88" s="91">
        <v>0</v>
      </c>
      <c r="N88" s="91">
        <v>0</v>
      </c>
      <c r="O88" s="91">
        <v>0</v>
      </c>
      <c r="P88" s="91">
        <v>0</v>
      </c>
      <c r="Q88" s="91">
        <v>0</v>
      </c>
      <c r="R88" s="91">
        <v>0</v>
      </c>
      <c r="S88" s="91">
        <v>0</v>
      </c>
      <c r="T88" s="91">
        <v>0</v>
      </c>
      <c r="U88" s="91">
        <v>0</v>
      </c>
      <c r="V88" s="91">
        <v>0</v>
      </c>
      <c r="W88" s="91">
        <v>0</v>
      </c>
      <c r="X88" s="91">
        <v>0</v>
      </c>
      <c r="Y88" s="91">
        <v>0</v>
      </c>
      <c r="Z88" s="91">
        <v>0</v>
      </c>
      <c r="AA88" s="91">
        <v>0</v>
      </c>
      <c r="AB88" s="91">
        <v>0</v>
      </c>
      <c r="AC88" s="91">
        <v>0</v>
      </c>
      <c r="AD88" s="91">
        <v>0</v>
      </c>
      <c r="AE88" s="91">
        <v>0</v>
      </c>
      <c r="AF88" s="91">
        <v>0</v>
      </c>
      <c r="AG88" s="91">
        <v>0</v>
      </c>
      <c r="AH88" s="91">
        <v>0</v>
      </c>
      <c r="AI88" s="91">
        <v>0</v>
      </c>
      <c r="AJ88" s="91">
        <v>0</v>
      </c>
      <c r="AK88" s="91">
        <v>0</v>
      </c>
      <c r="AL88" s="91">
        <v>0</v>
      </c>
      <c r="AM88" s="91">
        <v>0</v>
      </c>
      <c r="AN88" s="91">
        <v>0</v>
      </c>
      <c r="AO88" s="91">
        <v>0</v>
      </c>
      <c r="AP88" s="91">
        <v>0</v>
      </c>
      <c r="AQ88" s="91">
        <v>0</v>
      </c>
      <c r="AR88" s="91">
        <v>0</v>
      </c>
      <c r="AS88" s="91">
        <v>0</v>
      </c>
      <c r="AT88" s="91">
        <v>0</v>
      </c>
      <c r="AU88" s="91">
        <v>0</v>
      </c>
      <c r="AV88" s="91">
        <v>0</v>
      </c>
      <c r="AW88" s="91">
        <v>0</v>
      </c>
      <c r="AX88" s="91">
        <v>0</v>
      </c>
      <c r="AY88" s="91">
        <v>0</v>
      </c>
      <c r="AZ88" s="92">
        <v>0</v>
      </c>
      <c r="BA88" s="92">
        <v>0</v>
      </c>
      <c r="BB88" s="92">
        <v>0</v>
      </c>
      <c r="BC88" s="91">
        <v>0</v>
      </c>
      <c r="BD88" s="91">
        <v>0</v>
      </c>
      <c r="BE88" s="91">
        <v>0</v>
      </c>
      <c r="BF88" s="91">
        <v>0</v>
      </c>
      <c r="BG88" s="91">
        <v>0</v>
      </c>
      <c r="BH88" s="91">
        <v>0</v>
      </c>
      <c r="BI88" s="91">
        <v>0</v>
      </c>
    </row>
    <row r="89" spans="1:61" s="26" customFormat="1" outlineLevel="1" x14ac:dyDescent="0.25">
      <c r="A89" s="144" t="s">
        <v>7</v>
      </c>
      <c r="B89" s="91">
        <v>0</v>
      </c>
      <c r="C89" s="91">
        <v>0</v>
      </c>
      <c r="D89" s="91">
        <v>0</v>
      </c>
      <c r="E89" s="91">
        <v>0</v>
      </c>
      <c r="F89" s="91">
        <v>0</v>
      </c>
      <c r="G89" s="91">
        <v>0</v>
      </c>
      <c r="H89" s="91">
        <v>0</v>
      </c>
      <c r="I89" s="91">
        <v>0</v>
      </c>
      <c r="J89" s="91">
        <v>0</v>
      </c>
      <c r="K89" s="91">
        <v>0</v>
      </c>
      <c r="L89" s="91">
        <v>0</v>
      </c>
      <c r="M89" s="91">
        <v>0</v>
      </c>
      <c r="N89" s="91">
        <v>-9.1004649999999998</v>
      </c>
      <c r="O89" s="91">
        <v>0</v>
      </c>
      <c r="P89" s="91">
        <v>0</v>
      </c>
      <c r="Q89" s="91">
        <v>0</v>
      </c>
      <c r="R89" s="91">
        <v>0</v>
      </c>
      <c r="S89" s="91">
        <v>0</v>
      </c>
      <c r="T89" s="91">
        <v>0</v>
      </c>
      <c r="U89" s="91">
        <v>0</v>
      </c>
      <c r="V89" s="91">
        <v>0</v>
      </c>
      <c r="W89" s="91">
        <v>0</v>
      </c>
      <c r="X89" s="91">
        <v>0</v>
      </c>
      <c r="Y89" s="91">
        <v>0</v>
      </c>
      <c r="Z89" s="91">
        <v>27.292995019999999</v>
      </c>
      <c r="AA89" s="91">
        <v>0</v>
      </c>
      <c r="AB89" s="91">
        <v>0</v>
      </c>
      <c r="AC89" s="91">
        <v>0</v>
      </c>
      <c r="AD89" s="91">
        <v>0</v>
      </c>
      <c r="AE89" s="91">
        <v>0</v>
      </c>
      <c r="AF89" s="91">
        <v>0</v>
      </c>
      <c r="AG89" s="91">
        <v>0</v>
      </c>
      <c r="AH89" s="91">
        <v>0</v>
      </c>
      <c r="AI89" s="91">
        <v>0</v>
      </c>
      <c r="AJ89" s="91">
        <v>0</v>
      </c>
      <c r="AK89" s="91">
        <v>0</v>
      </c>
      <c r="AL89" s="91">
        <v>-3.251111999999988E-2</v>
      </c>
      <c r="AM89" s="91">
        <v>0</v>
      </c>
      <c r="AN89" s="91">
        <v>0</v>
      </c>
      <c r="AO89" s="91">
        <v>0</v>
      </c>
      <c r="AP89" s="91">
        <v>0</v>
      </c>
      <c r="AQ89" s="91">
        <v>0</v>
      </c>
      <c r="AR89" s="91">
        <v>0</v>
      </c>
      <c r="AS89" s="91">
        <v>0</v>
      </c>
      <c r="AT89" s="91">
        <v>0</v>
      </c>
      <c r="AU89" s="91">
        <v>0</v>
      </c>
      <c r="AV89" s="91">
        <v>0</v>
      </c>
      <c r="AW89" s="91">
        <v>0</v>
      </c>
      <c r="AX89" s="91">
        <v>0</v>
      </c>
      <c r="AY89" s="91">
        <v>0</v>
      </c>
      <c r="AZ89" s="92">
        <v>0</v>
      </c>
      <c r="BA89" s="92">
        <v>0</v>
      </c>
      <c r="BB89" s="92">
        <v>0</v>
      </c>
      <c r="BC89" s="91">
        <v>0</v>
      </c>
      <c r="BD89" s="91">
        <v>0</v>
      </c>
      <c r="BE89" s="91">
        <v>0</v>
      </c>
      <c r="BF89" s="91">
        <v>0</v>
      </c>
      <c r="BG89" s="91">
        <v>0</v>
      </c>
      <c r="BH89" s="91">
        <v>0</v>
      </c>
      <c r="BI89" s="91">
        <v>0</v>
      </c>
    </row>
    <row r="90" spans="1:61" s="26" customFormat="1" outlineLevel="1" x14ac:dyDescent="0.25">
      <c r="A90" s="117" t="s">
        <v>141</v>
      </c>
      <c r="B90" s="91">
        <v>0</v>
      </c>
      <c r="C90" s="91">
        <v>0</v>
      </c>
      <c r="D90" s="91">
        <v>0</v>
      </c>
      <c r="E90" s="91">
        <v>0</v>
      </c>
      <c r="F90" s="91">
        <v>0</v>
      </c>
      <c r="G90" s="91">
        <v>0</v>
      </c>
      <c r="H90" s="91">
        <v>0</v>
      </c>
      <c r="I90" s="91">
        <v>0</v>
      </c>
      <c r="J90" s="91">
        <v>0</v>
      </c>
      <c r="K90" s="91">
        <v>0</v>
      </c>
      <c r="L90" s="91">
        <v>0</v>
      </c>
      <c r="M90" s="91">
        <v>0</v>
      </c>
      <c r="N90" s="91">
        <v>0</v>
      </c>
      <c r="O90" s="91">
        <v>0</v>
      </c>
      <c r="P90" s="91">
        <v>0</v>
      </c>
      <c r="Q90" s="91">
        <v>0</v>
      </c>
      <c r="R90" s="91">
        <v>0</v>
      </c>
      <c r="S90" s="91">
        <v>0</v>
      </c>
      <c r="T90" s="91">
        <v>0</v>
      </c>
      <c r="U90" s="91">
        <v>0</v>
      </c>
      <c r="V90" s="91">
        <v>0</v>
      </c>
      <c r="W90" s="91">
        <v>0</v>
      </c>
      <c r="X90" s="91">
        <v>0</v>
      </c>
      <c r="Y90" s="91">
        <v>0</v>
      </c>
      <c r="Z90" s="91">
        <v>0</v>
      </c>
      <c r="AA90" s="91">
        <v>0</v>
      </c>
      <c r="AB90" s="91">
        <v>0</v>
      </c>
      <c r="AC90" s="91">
        <v>0</v>
      </c>
      <c r="AD90" s="91">
        <v>0</v>
      </c>
      <c r="AE90" s="91">
        <v>0</v>
      </c>
      <c r="AF90" s="91">
        <v>0</v>
      </c>
      <c r="AG90" s="91">
        <v>0</v>
      </c>
      <c r="AH90" s="91">
        <v>0</v>
      </c>
      <c r="AI90" s="91">
        <v>0</v>
      </c>
      <c r="AJ90" s="91">
        <v>0</v>
      </c>
      <c r="AK90" s="91">
        <v>0</v>
      </c>
      <c r="AL90" s="91">
        <v>0</v>
      </c>
      <c r="AM90" s="91">
        <v>0</v>
      </c>
      <c r="AN90" s="91">
        <v>0</v>
      </c>
      <c r="AO90" s="91">
        <v>0</v>
      </c>
      <c r="AP90" s="91">
        <v>0</v>
      </c>
      <c r="AQ90" s="91">
        <v>0</v>
      </c>
      <c r="AR90" s="91">
        <v>0</v>
      </c>
      <c r="AS90" s="91">
        <v>0</v>
      </c>
      <c r="AT90" s="91">
        <v>0</v>
      </c>
      <c r="AU90" s="91">
        <v>0</v>
      </c>
      <c r="AV90" s="91">
        <v>0</v>
      </c>
      <c r="AW90" s="91">
        <v>0</v>
      </c>
      <c r="AX90" s="91">
        <v>0</v>
      </c>
      <c r="AY90" s="91">
        <v>0</v>
      </c>
      <c r="AZ90" s="92">
        <v>0</v>
      </c>
      <c r="BA90" s="92">
        <v>0</v>
      </c>
      <c r="BB90" s="92">
        <v>0</v>
      </c>
      <c r="BC90" s="91">
        <v>0</v>
      </c>
      <c r="BD90" s="91">
        <v>0</v>
      </c>
      <c r="BE90" s="91">
        <v>0</v>
      </c>
      <c r="BF90" s="91">
        <v>0</v>
      </c>
      <c r="BG90" s="91">
        <v>0</v>
      </c>
      <c r="BH90" s="91">
        <v>0</v>
      </c>
      <c r="BI90" s="91">
        <v>0</v>
      </c>
    </row>
    <row r="91" spans="1:61" s="26" customFormat="1" outlineLevel="1" x14ac:dyDescent="0.25">
      <c r="A91" s="144" t="s">
        <v>13</v>
      </c>
      <c r="B91" s="91">
        <v>0</v>
      </c>
      <c r="C91" s="91">
        <v>0</v>
      </c>
      <c r="D91" s="91">
        <v>0</v>
      </c>
      <c r="E91" s="91">
        <v>0</v>
      </c>
      <c r="F91" s="91">
        <v>0</v>
      </c>
      <c r="G91" s="91">
        <v>0</v>
      </c>
      <c r="H91" s="91">
        <v>0</v>
      </c>
      <c r="I91" s="91">
        <v>0</v>
      </c>
      <c r="J91" s="91">
        <v>0</v>
      </c>
      <c r="K91" s="91">
        <v>0</v>
      </c>
      <c r="L91" s="91">
        <v>0</v>
      </c>
      <c r="M91" s="91">
        <v>0</v>
      </c>
      <c r="N91" s="91">
        <v>0</v>
      </c>
      <c r="O91" s="91">
        <v>0</v>
      </c>
      <c r="P91" s="91">
        <v>0</v>
      </c>
      <c r="Q91" s="91">
        <v>0</v>
      </c>
      <c r="R91" s="91">
        <v>0</v>
      </c>
      <c r="S91" s="91">
        <v>0</v>
      </c>
      <c r="T91" s="91">
        <v>0</v>
      </c>
      <c r="U91" s="91">
        <v>0</v>
      </c>
      <c r="V91" s="91">
        <v>0</v>
      </c>
      <c r="W91" s="91">
        <v>0</v>
      </c>
      <c r="X91" s="91">
        <v>0</v>
      </c>
      <c r="Y91" s="91">
        <v>0</v>
      </c>
      <c r="Z91" s="91">
        <v>0</v>
      </c>
      <c r="AA91" s="91">
        <v>0</v>
      </c>
      <c r="AB91" s="91">
        <v>0</v>
      </c>
      <c r="AC91" s="91">
        <v>0</v>
      </c>
      <c r="AD91" s="91">
        <v>0</v>
      </c>
      <c r="AE91" s="91">
        <v>0</v>
      </c>
      <c r="AF91" s="91">
        <v>0</v>
      </c>
      <c r="AG91" s="91">
        <v>0</v>
      </c>
      <c r="AH91" s="91">
        <v>0</v>
      </c>
      <c r="AI91" s="91">
        <v>0</v>
      </c>
      <c r="AJ91" s="91">
        <v>0</v>
      </c>
      <c r="AK91" s="91">
        <v>0</v>
      </c>
      <c r="AL91" s="91">
        <v>0</v>
      </c>
      <c r="AM91" s="91">
        <v>0</v>
      </c>
      <c r="AN91" s="91">
        <v>0</v>
      </c>
      <c r="AO91" s="91">
        <v>0</v>
      </c>
      <c r="AP91" s="91">
        <v>0</v>
      </c>
      <c r="AQ91" s="91">
        <v>0</v>
      </c>
      <c r="AR91" s="91">
        <v>0</v>
      </c>
      <c r="AS91" s="91">
        <v>0</v>
      </c>
      <c r="AT91" s="91">
        <v>0</v>
      </c>
      <c r="AU91" s="91">
        <v>0</v>
      </c>
      <c r="AV91" s="91">
        <v>0</v>
      </c>
      <c r="AW91" s="91">
        <v>0</v>
      </c>
      <c r="AX91" s="91">
        <v>0</v>
      </c>
      <c r="AY91" s="91">
        <v>0</v>
      </c>
      <c r="AZ91" s="92">
        <v>0</v>
      </c>
      <c r="BA91" s="92">
        <v>0</v>
      </c>
      <c r="BB91" s="92">
        <v>0</v>
      </c>
      <c r="BC91" s="91">
        <v>0</v>
      </c>
      <c r="BD91" s="91">
        <v>0</v>
      </c>
      <c r="BE91" s="91">
        <v>0</v>
      </c>
      <c r="BF91" s="91">
        <v>0</v>
      </c>
      <c r="BG91" s="91">
        <v>0</v>
      </c>
      <c r="BH91" s="91">
        <v>0</v>
      </c>
      <c r="BI91" s="91">
        <v>0</v>
      </c>
    </row>
    <row r="92" spans="1:61" s="26" customFormat="1" outlineLevel="1" x14ac:dyDescent="0.25">
      <c r="A92" s="144" t="str">
        <f>+A75</f>
        <v>Aseguradora Sagicor Costa Rica</v>
      </c>
      <c r="B92" s="91">
        <v>0</v>
      </c>
      <c r="C92" s="91">
        <v>0</v>
      </c>
      <c r="D92" s="91">
        <v>0</v>
      </c>
      <c r="E92" s="91">
        <v>0</v>
      </c>
      <c r="F92" s="91">
        <v>0</v>
      </c>
      <c r="G92" s="91">
        <v>0</v>
      </c>
      <c r="H92" s="91">
        <v>0</v>
      </c>
      <c r="I92" s="91">
        <v>0</v>
      </c>
      <c r="J92" s="91">
        <v>0</v>
      </c>
      <c r="K92" s="91">
        <v>0</v>
      </c>
      <c r="L92" s="91">
        <v>0</v>
      </c>
      <c r="M92" s="91">
        <v>0</v>
      </c>
      <c r="N92" s="91">
        <v>0</v>
      </c>
      <c r="O92" s="91">
        <v>0</v>
      </c>
      <c r="P92" s="91">
        <v>0</v>
      </c>
      <c r="Q92" s="91">
        <v>0</v>
      </c>
      <c r="R92" s="91">
        <v>0</v>
      </c>
      <c r="S92" s="91">
        <v>0</v>
      </c>
      <c r="T92" s="91">
        <v>0</v>
      </c>
      <c r="U92" s="91">
        <v>0</v>
      </c>
      <c r="V92" s="91">
        <v>0</v>
      </c>
      <c r="W92" s="91">
        <v>0</v>
      </c>
      <c r="X92" s="91">
        <v>0</v>
      </c>
      <c r="Y92" s="91">
        <v>0</v>
      </c>
      <c r="Z92" s="91">
        <v>0</v>
      </c>
      <c r="AA92" s="91">
        <v>0</v>
      </c>
      <c r="AB92" s="91">
        <v>0</v>
      </c>
      <c r="AC92" s="91">
        <v>0</v>
      </c>
      <c r="AD92" s="91">
        <v>0</v>
      </c>
      <c r="AE92" s="91">
        <v>0</v>
      </c>
      <c r="AF92" s="91">
        <v>0</v>
      </c>
      <c r="AG92" s="91">
        <v>0</v>
      </c>
      <c r="AH92" s="91">
        <v>0</v>
      </c>
      <c r="AI92" s="91">
        <v>0</v>
      </c>
      <c r="AJ92" s="91">
        <v>0</v>
      </c>
      <c r="AK92" s="91">
        <v>0</v>
      </c>
      <c r="AL92" s="91">
        <v>0</v>
      </c>
      <c r="AM92" s="91">
        <v>0</v>
      </c>
      <c r="AN92" s="91">
        <v>0</v>
      </c>
      <c r="AO92" s="91">
        <v>0</v>
      </c>
      <c r="AP92" s="91">
        <v>0</v>
      </c>
      <c r="AQ92" s="91">
        <v>0</v>
      </c>
      <c r="AR92" s="91">
        <v>0</v>
      </c>
      <c r="AS92" s="91">
        <v>0</v>
      </c>
      <c r="AT92" s="91">
        <v>0</v>
      </c>
      <c r="AU92" s="91">
        <v>0</v>
      </c>
      <c r="AV92" s="91">
        <v>0</v>
      </c>
      <c r="AW92" s="91">
        <v>0</v>
      </c>
      <c r="AX92" s="91">
        <v>0</v>
      </c>
      <c r="AY92" s="91">
        <v>0</v>
      </c>
      <c r="AZ92" s="92">
        <v>0</v>
      </c>
      <c r="BA92" s="92">
        <v>0</v>
      </c>
      <c r="BB92" s="92">
        <v>0</v>
      </c>
      <c r="BC92" s="91">
        <v>0</v>
      </c>
      <c r="BD92" s="91">
        <v>0</v>
      </c>
      <c r="BE92" s="91">
        <v>0</v>
      </c>
      <c r="BF92" s="91">
        <v>0</v>
      </c>
      <c r="BG92" s="91">
        <v>0</v>
      </c>
      <c r="BH92" s="91">
        <v>0</v>
      </c>
      <c r="BI92" s="91">
        <v>0</v>
      </c>
    </row>
    <row r="93" spans="1:61" s="26" customFormat="1" outlineLevel="1" x14ac:dyDescent="0.25">
      <c r="A93" s="144" t="s">
        <v>29</v>
      </c>
      <c r="B93" s="91">
        <v>0</v>
      </c>
      <c r="C93" s="91">
        <v>0</v>
      </c>
      <c r="D93" s="91">
        <v>0</v>
      </c>
      <c r="E93" s="91">
        <v>0</v>
      </c>
      <c r="F93" s="91">
        <v>0</v>
      </c>
      <c r="G93" s="91">
        <v>0</v>
      </c>
      <c r="H93" s="91">
        <v>0</v>
      </c>
      <c r="I93" s="91">
        <v>0</v>
      </c>
      <c r="J93" s="91">
        <v>0</v>
      </c>
      <c r="K93" s="91">
        <v>0</v>
      </c>
      <c r="L93" s="91">
        <v>0</v>
      </c>
      <c r="M93" s="91">
        <v>0</v>
      </c>
      <c r="N93" s="91">
        <v>0</v>
      </c>
      <c r="O93" s="91">
        <v>0</v>
      </c>
      <c r="P93" s="91">
        <v>0</v>
      </c>
      <c r="Q93" s="91">
        <v>0</v>
      </c>
      <c r="R93" s="91">
        <v>0</v>
      </c>
      <c r="S93" s="91">
        <v>0</v>
      </c>
      <c r="T93" s="91">
        <v>0</v>
      </c>
      <c r="U93" s="91">
        <v>0</v>
      </c>
      <c r="V93" s="91">
        <v>0</v>
      </c>
      <c r="W93" s="91">
        <v>0</v>
      </c>
      <c r="X93" s="91">
        <v>0</v>
      </c>
      <c r="Y93" s="91">
        <v>0</v>
      </c>
      <c r="Z93" s="91">
        <v>0</v>
      </c>
      <c r="AA93" s="91">
        <v>0</v>
      </c>
      <c r="AB93" s="91">
        <v>0</v>
      </c>
      <c r="AC93" s="91">
        <v>0</v>
      </c>
      <c r="AD93" s="91">
        <v>0</v>
      </c>
      <c r="AE93" s="91">
        <v>0</v>
      </c>
      <c r="AF93" s="91">
        <v>0</v>
      </c>
      <c r="AG93" s="91">
        <v>0</v>
      </c>
      <c r="AH93" s="91">
        <v>0</v>
      </c>
      <c r="AI93" s="91">
        <v>0</v>
      </c>
      <c r="AJ93" s="91">
        <v>0</v>
      </c>
      <c r="AK93" s="91">
        <v>0</v>
      </c>
      <c r="AL93" s="91">
        <v>0</v>
      </c>
      <c r="AM93" s="91">
        <v>0</v>
      </c>
      <c r="AN93" s="91">
        <v>0</v>
      </c>
      <c r="AO93" s="91">
        <v>0</v>
      </c>
      <c r="AP93" s="91">
        <v>0</v>
      </c>
      <c r="AQ93" s="91">
        <v>0</v>
      </c>
      <c r="AR93" s="91">
        <v>0</v>
      </c>
      <c r="AS93" s="91">
        <v>0</v>
      </c>
      <c r="AT93" s="91">
        <v>0</v>
      </c>
      <c r="AU93" s="91">
        <v>0</v>
      </c>
      <c r="AV93" s="91">
        <v>0</v>
      </c>
      <c r="AW93" s="91">
        <v>0</v>
      </c>
      <c r="AX93" s="91">
        <v>0</v>
      </c>
      <c r="AY93" s="91">
        <v>0</v>
      </c>
      <c r="AZ93" s="92">
        <v>0</v>
      </c>
      <c r="BA93" s="92">
        <v>0</v>
      </c>
      <c r="BB93" s="92">
        <v>0</v>
      </c>
      <c r="BC93" s="91">
        <v>0</v>
      </c>
      <c r="BD93" s="91">
        <v>0</v>
      </c>
      <c r="BE93" s="91">
        <v>0</v>
      </c>
      <c r="BF93" s="91">
        <v>0</v>
      </c>
      <c r="BG93" s="91">
        <v>0</v>
      </c>
      <c r="BH93" s="91">
        <v>0</v>
      </c>
      <c r="BI93" s="91">
        <v>0</v>
      </c>
    </row>
    <row r="94" spans="1:61" s="26" customFormat="1" outlineLevel="1" x14ac:dyDescent="0.25">
      <c r="A94" s="87" t="s">
        <v>24</v>
      </c>
      <c r="B94" s="89">
        <v>115.22605378</v>
      </c>
      <c r="C94" s="89">
        <v>175.57561626</v>
      </c>
      <c r="D94" s="89">
        <v>199.34464162999998</v>
      </c>
      <c r="E94" s="89">
        <v>282.32177282999999</v>
      </c>
      <c r="F94" s="89">
        <v>312.64277061000001</v>
      </c>
      <c r="G94" s="89">
        <v>332.06151836999999</v>
      </c>
      <c r="H94" s="89">
        <v>358.06513339999998</v>
      </c>
      <c r="I94" s="89">
        <v>380.33879818000003</v>
      </c>
      <c r="J94" s="89">
        <v>397.47660187999998</v>
      </c>
      <c r="K94" s="89">
        <v>413.62495241999994</v>
      </c>
      <c r="L94" s="89">
        <v>544.56873267999993</v>
      </c>
      <c r="M94" s="89">
        <v>692.10181020000005</v>
      </c>
      <c r="N94" s="89">
        <v>10.496203850000001</v>
      </c>
      <c r="O94" s="89">
        <v>12.15655817</v>
      </c>
      <c r="P94" s="89">
        <v>106.15295961</v>
      </c>
      <c r="Q94" s="89">
        <v>118.51477669000001</v>
      </c>
      <c r="R94" s="89">
        <v>207.29489194999999</v>
      </c>
      <c r="S94" s="89">
        <v>223.30680881000001</v>
      </c>
      <c r="T94" s="89">
        <v>229.70297590000001</v>
      </c>
      <c r="U94" s="89">
        <v>251.08931526000001</v>
      </c>
      <c r="V94" s="89">
        <v>255.89392725000002</v>
      </c>
      <c r="W94" s="89">
        <v>281.94294409999998</v>
      </c>
      <c r="X94" s="89">
        <v>438.78827332000003</v>
      </c>
      <c r="Y94" s="89">
        <v>550.70725235999998</v>
      </c>
      <c r="Z94" s="89">
        <v>45.692718810000002</v>
      </c>
      <c r="AA94" s="89">
        <v>139.02292792000003</v>
      </c>
      <c r="AB94" s="89">
        <v>256.71529272999999</v>
      </c>
      <c r="AC94" s="89">
        <v>269.94510432999999</v>
      </c>
      <c r="AD94" s="89">
        <v>271.67879941000001</v>
      </c>
      <c r="AE94" s="89">
        <v>326.12313291999999</v>
      </c>
      <c r="AF94" s="89">
        <v>463.51233637999997</v>
      </c>
      <c r="AG94" s="89">
        <v>276.22491890000003</v>
      </c>
      <c r="AH94" s="89">
        <v>299.48872547000008</v>
      </c>
      <c r="AI94" s="89">
        <v>309.84410518999999</v>
      </c>
      <c r="AJ94" s="89">
        <v>341.00513064999996</v>
      </c>
      <c r="AK94" s="89">
        <v>379.40278074000003</v>
      </c>
      <c r="AL94" s="89">
        <v>4.3701850800000006</v>
      </c>
      <c r="AM94" s="89">
        <v>54.350604910000001</v>
      </c>
      <c r="AN94" s="89">
        <v>81.371134319999996</v>
      </c>
      <c r="AO94" s="89">
        <v>125.02620485</v>
      </c>
      <c r="AP94" s="89">
        <v>126.33459096999999</v>
      </c>
      <c r="AQ94" s="89">
        <v>15.308776709999998</v>
      </c>
      <c r="AR94" s="89">
        <v>79.406241730000005</v>
      </c>
      <c r="AS94" s="89">
        <v>0</v>
      </c>
      <c r="AT94" s="89">
        <v>0</v>
      </c>
      <c r="AU94" s="89">
        <v>0</v>
      </c>
      <c r="AV94" s="89">
        <v>0.37094791999999999</v>
      </c>
      <c r="AW94" s="89">
        <v>10.75891242</v>
      </c>
      <c r="AX94" s="88">
        <v>0</v>
      </c>
      <c r="AY94" s="89">
        <v>0</v>
      </c>
      <c r="AZ94" s="89">
        <v>0</v>
      </c>
      <c r="BA94" s="89">
        <v>0</v>
      </c>
      <c r="BB94" s="89">
        <v>0</v>
      </c>
      <c r="BC94" s="89">
        <v>0</v>
      </c>
      <c r="BD94" s="89">
        <v>0</v>
      </c>
      <c r="BE94" s="89">
        <v>0</v>
      </c>
      <c r="BF94" s="89">
        <v>0</v>
      </c>
      <c r="BG94" s="89">
        <v>0</v>
      </c>
      <c r="BH94" s="89">
        <v>0</v>
      </c>
      <c r="BI94" s="89">
        <v>0</v>
      </c>
    </row>
    <row r="95" spans="1:61" s="26" customFormat="1" outlineLevel="1" x14ac:dyDescent="0.25">
      <c r="A95" s="144" t="s">
        <v>6</v>
      </c>
      <c r="B95" s="91">
        <v>115.22605378</v>
      </c>
      <c r="C95" s="91">
        <v>175.57561626</v>
      </c>
      <c r="D95" s="91">
        <v>199.34464162999998</v>
      </c>
      <c r="E95" s="91">
        <v>282.32177282999999</v>
      </c>
      <c r="F95" s="91">
        <v>312.64277061000001</v>
      </c>
      <c r="G95" s="91">
        <v>332.06151836999999</v>
      </c>
      <c r="H95" s="91">
        <v>358.06513339999998</v>
      </c>
      <c r="I95" s="91">
        <v>380.33879818000003</v>
      </c>
      <c r="J95" s="91">
        <v>397.47660187999998</v>
      </c>
      <c r="K95" s="91">
        <v>413.62495241999994</v>
      </c>
      <c r="L95" s="91">
        <v>544.56873267999993</v>
      </c>
      <c r="M95" s="91">
        <v>677.39029520000008</v>
      </c>
      <c r="N95" s="91">
        <v>19.59666885</v>
      </c>
      <c r="O95" s="91">
        <v>21.25702317</v>
      </c>
      <c r="P95" s="91">
        <v>83.301988359999996</v>
      </c>
      <c r="Q95" s="91">
        <v>93.439725440000004</v>
      </c>
      <c r="R95" s="91">
        <v>177.47403550999999</v>
      </c>
      <c r="S95" s="91">
        <v>191.82937237000002</v>
      </c>
      <c r="T95" s="91">
        <v>198.22553946000002</v>
      </c>
      <c r="U95" s="91">
        <v>216.56162788</v>
      </c>
      <c r="V95" s="91">
        <v>221.36623987000002</v>
      </c>
      <c r="W95" s="91">
        <v>246.18321761999999</v>
      </c>
      <c r="X95" s="91">
        <v>402.29044684000002</v>
      </c>
      <c r="Y95" s="91">
        <v>509.71270201999999</v>
      </c>
      <c r="Z95" s="91">
        <v>18.399723789999999</v>
      </c>
      <c r="AA95" s="91">
        <v>79.535231290000013</v>
      </c>
      <c r="AB95" s="91">
        <v>193.52937901999999</v>
      </c>
      <c r="AC95" s="91">
        <v>205.75864682999998</v>
      </c>
      <c r="AD95" s="91">
        <v>207.49234190999999</v>
      </c>
      <c r="AE95" s="91">
        <v>260.26510480000002</v>
      </c>
      <c r="AF95" s="91">
        <v>329.72943047000001</v>
      </c>
      <c r="AG95" s="91">
        <v>147.40747909000001</v>
      </c>
      <c r="AH95" s="91">
        <v>163.99279943000002</v>
      </c>
      <c r="AI95" s="91">
        <v>174.62786593000001</v>
      </c>
      <c r="AJ95" s="91">
        <v>200.07007295999998</v>
      </c>
      <c r="AK95" s="91">
        <v>202.30497793000001</v>
      </c>
      <c r="AL95" s="91">
        <v>4.4026962000000003</v>
      </c>
      <c r="AM95" s="91">
        <v>45.699473439999998</v>
      </c>
      <c r="AN95" s="91">
        <v>72.72000285</v>
      </c>
      <c r="AO95" s="91">
        <v>114.30296138</v>
      </c>
      <c r="AP95" s="91">
        <v>114.20788653999999</v>
      </c>
      <c r="AQ95" s="91">
        <v>0</v>
      </c>
      <c r="AR95" s="91">
        <v>0</v>
      </c>
      <c r="AS95" s="91">
        <v>0</v>
      </c>
      <c r="AT95" s="91">
        <v>0</v>
      </c>
      <c r="AU95" s="91">
        <v>0</v>
      </c>
      <c r="AV95" s="91">
        <v>0</v>
      </c>
      <c r="AW95" s="91">
        <v>0</v>
      </c>
      <c r="AX95" s="91">
        <v>0</v>
      </c>
      <c r="AY95" s="91">
        <v>0</v>
      </c>
      <c r="AZ95" s="91">
        <v>0</v>
      </c>
      <c r="BA95" s="91">
        <v>0</v>
      </c>
      <c r="BB95" s="91">
        <v>0</v>
      </c>
      <c r="BC95" s="91">
        <v>0</v>
      </c>
      <c r="BD95" s="91">
        <v>0</v>
      </c>
      <c r="BE95" s="91">
        <v>0</v>
      </c>
      <c r="BF95" s="91">
        <v>0</v>
      </c>
      <c r="BG95" s="91">
        <v>0</v>
      </c>
      <c r="BH95" s="91">
        <v>0</v>
      </c>
      <c r="BI95" s="91">
        <v>0</v>
      </c>
    </row>
    <row r="96" spans="1:61" s="26" customFormat="1" outlineLevel="1" x14ac:dyDescent="0.25">
      <c r="A96" s="144" t="s">
        <v>31</v>
      </c>
      <c r="B96" s="91">
        <v>0</v>
      </c>
      <c r="C96" s="91">
        <v>0</v>
      </c>
      <c r="D96" s="91">
        <v>0</v>
      </c>
      <c r="E96" s="91">
        <v>0</v>
      </c>
      <c r="F96" s="91">
        <v>0</v>
      </c>
      <c r="G96" s="91">
        <v>0</v>
      </c>
      <c r="H96" s="91">
        <v>0</v>
      </c>
      <c r="I96" s="91">
        <v>0</v>
      </c>
      <c r="J96" s="91">
        <v>0</v>
      </c>
      <c r="K96" s="91">
        <v>0</v>
      </c>
      <c r="L96" s="91">
        <v>0</v>
      </c>
      <c r="M96" s="91">
        <v>0</v>
      </c>
      <c r="N96" s="91">
        <v>0</v>
      </c>
      <c r="O96" s="91">
        <v>0</v>
      </c>
      <c r="P96" s="91">
        <v>0</v>
      </c>
      <c r="Q96" s="91">
        <v>0</v>
      </c>
      <c r="R96" s="91">
        <v>0</v>
      </c>
      <c r="S96" s="91">
        <v>0</v>
      </c>
      <c r="T96" s="91">
        <v>0</v>
      </c>
      <c r="U96" s="91">
        <v>0</v>
      </c>
      <c r="V96" s="91">
        <v>0</v>
      </c>
      <c r="W96" s="91">
        <v>0</v>
      </c>
      <c r="X96" s="91">
        <v>0</v>
      </c>
      <c r="Y96" s="91">
        <v>0</v>
      </c>
      <c r="Z96" s="91">
        <v>0</v>
      </c>
      <c r="AA96" s="91">
        <v>0</v>
      </c>
      <c r="AB96" s="91">
        <v>0</v>
      </c>
      <c r="AC96" s="91">
        <v>0</v>
      </c>
      <c r="AD96" s="91">
        <v>0</v>
      </c>
      <c r="AE96" s="91">
        <v>0</v>
      </c>
      <c r="AF96" s="91">
        <v>0</v>
      </c>
      <c r="AG96" s="91">
        <v>0</v>
      </c>
      <c r="AH96" s="91">
        <v>0</v>
      </c>
      <c r="AI96" s="91">
        <v>0</v>
      </c>
      <c r="AJ96" s="91">
        <v>0</v>
      </c>
      <c r="AK96" s="91">
        <v>0</v>
      </c>
      <c r="AL96" s="91">
        <v>0</v>
      </c>
      <c r="AM96" s="91">
        <v>0</v>
      </c>
      <c r="AN96" s="91">
        <v>0</v>
      </c>
      <c r="AO96" s="91">
        <v>0</v>
      </c>
      <c r="AP96" s="91">
        <v>0</v>
      </c>
      <c r="AQ96" s="91">
        <v>0</v>
      </c>
      <c r="AR96" s="91">
        <v>0</v>
      </c>
      <c r="AS96" s="91">
        <v>0</v>
      </c>
      <c r="AT96" s="91">
        <v>0</v>
      </c>
      <c r="AU96" s="91">
        <v>0</v>
      </c>
      <c r="AV96" s="91">
        <v>0</v>
      </c>
      <c r="AW96" s="91">
        <v>0</v>
      </c>
      <c r="AX96" s="91">
        <v>0</v>
      </c>
      <c r="AY96" s="91">
        <v>0</v>
      </c>
      <c r="AZ96" s="91">
        <v>0</v>
      </c>
      <c r="BA96" s="91">
        <v>0</v>
      </c>
      <c r="BB96" s="91">
        <v>0</v>
      </c>
      <c r="BC96" s="91">
        <v>0</v>
      </c>
      <c r="BD96" s="91">
        <v>0</v>
      </c>
      <c r="BE96" s="91">
        <v>0</v>
      </c>
      <c r="BF96" s="91">
        <v>0</v>
      </c>
      <c r="BG96" s="91">
        <v>0</v>
      </c>
      <c r="BH96" s="91">
        <v>0</v>
      </c>
      <c r="BI96" s="91">
        <v>0</v>
      </c>
    </row>
    <row r="97" spans="1:61" s="26" customFormat="1" outlineLevel="1" x14ac:dyDescent="0.25">
      <c r="A97" s="144" t="s">
        <v>7</v>
      </c>
      <c r="B97" s="91">
        <v>0</v>
      </c>
      <c r="C97" s="91">
        <v>0</v>
      </c>
      <c r="D97" s="91">
        <v>0</v>
      </c>
      <c r="E97" s="91">
        <v>0</v>
      </c>
      <c r="F97" s="91">
        <v>0</v>
      </c>
      <c r="G97" s="91">
        <v>0</v>
      </c>
      <c r="H97" s="91">
        <v>0</v>
      </c>
      <c r="I97" s="91">
        <v>0</v>
      </c>
      <c r="J97" s="91">
        <v>0</v>
      </c>
      <c r="K97" s="91">
        <v>0</v>
      </c>
      <c r="L97" s="91">
        <v>0</v>
      </c>
      <c r="M97" s="91">
        <v>14.711515</v>
      </c>
      <c r="N97" s="91">
        <v>-9.1004649999999998</v>
      </c>
      <c r="O97" s="91">
        <v>-9.1004649999999998</v>
      </c>
      <c r="P97" s="91">
        <v>22.850971250000001</v>
      </c>
      <c r="Q97" s="91">
        <v>25.075051250000001</v>
      </c>
      <c r="R97" s="91">
        <v>29.820856439999996</v>
      </c>
      <c r="S97" s="91">
        <v>31.477436439999998</v>
      </c>
      <c r="T97" s="91">
        <v>31.477436439999998</v>
      </c>
      <c r="U97" s="91">
        <v>34.527687380000003</v>
      </c>
      <c r="V97" s="91">
        <v>34.527687380000003</v>
      </c>
      <c r="W97" s="91">
        <v>35.759726479999998</v>
      </c>
      <c r="X97" s="91">
        <v>36.497826479999993</v>
      </c>
      <c r="Y97" s="91">
        <v>40.994550340000004</v>
      </c>
      <c r="Z97" s="91">
        <v>27.292995019999999</v>
      </c>
      <c r="AA97" s="91">
        <v>59.487696630000002</v>
      </c>
      <c r="AB97" s="91">
        <v>63.185913710000001</v>
      </c>
      <c r="AC97" s="91">
        <v>64.186457500000003</v>
      </c>
      <c r="AD97" s="91">
        <v>64.186457500000003</v>
      </c>
      <c r="AE97" s="91">
        <v>65.85802812</v>
      </c>
      <c r="AF97" s="91">
        <v>133.78290590999998</v>
      </c>
      <c r="AG97" s="91">
        <v>128.81743981</v>
      </c>
      <c r="AH97" s="91">
        <v>135.49592604000003</v>
      </c>
      <c r="AI97" s="91">
        <v>135.21623925999998</v>
      </c>
      <c r="AJ97" s="91">
        <v>140.93505769000001</v>
      </c>
      <c r="AK97" s="91">
        <v>177.09780280999999</v>
      </c>
      <c r="AL97" s="91">
        <v>-3.251111999999988E-2</v>
      </c>
      <c r="AM97" s="91">
        <v>8.6511314699999993</v>
      </c>
      <c r="AN97" s="91">
        <v>8.651131470000001</v>
      </c>
      <c r="AO97" s="91">
        <v>10.723243469999998</v>
      </c>
      <c r="AP97" s="91">
        <v>12.12670443</v>
      </c>
      <c r="AQ97" s="91">
        <v>15.308776709999998</v>
      </c>
      <c r="AR97" s="91">
        <v>79.406241730000005</v>
      </c>
      <c r="AS97" s="91">
        <v>0</v>
      </c>
      <c r="AT97" s="91">
        <v>0</v>
      </c>
      <c r="AU97" s="91">
        <v>0</v>
      </c>
      <c r="AV97" s="91">
        <v>0.37094791999999999</v>
      </c>
      <c r="AW97" s="91">
        <v>10.75891242</v>
      </c>
      <c r="AX97" s="91">
        <v>0</v>
      </c>
      <c r="AY97" s="91">
        <v>0</v>
      </c>
      <c r="AZ97" s="91">
        <v>0</v>
      </c>
      <c r="BA97" s="91">
        <v>0</v>
      </c>
      <c r="BB97" s="91">
        <v>0</v>
      </c>
      <c r="BC97" s="91">
        <v>0</v>
      </c>
      <c r="BD97" s="91">
        <v>0</v>
      </c>
      <c r="BE97" s="91">
        <v>0</v>
      </c>
      <c r="BF97" s="91">
        <v>0</v>
      </c>
      <c r="BG97" s="91">
        <v>0</v>
      </c>
      <c r="BH97" s="91">
        <v>0</v>
      </c>
      <c r="BI97" s="91">
        <v>0</v>
      </c>
    </row>
    <row r="98" spans="1:61" s="26" customFormat="1" outlineLevel="1" x14ac:dyDescent="0.25">
      <c r="A98" s="117" t="s">
        <v>141</v>
      </c>
      <c r="B98" s="91">
        <v>0</v>
      </c>
      <c r="C98" s="91">
        <v>0</v>
      </c>
      <c r="D98" s="91">
        <v>0</v>
      </c>
      <c r="E98" s="91">
        <v>0</v>
      </c>
      <c r="F98" s="91">
        <v>0</v>
      </c>
      <c r="G98" s="91">
        <v>0</v>
      </c>
      <c r="H98" s="91">
        <v>0</v>
      </c>
      <c r="I98" s="91">
        <v>0</v>
      </c>
      <c r="J98" s="91">
        <v>0</v>
      </c>
      <c r="K98" s="91">
        <v>0</v>
      </c>
      <c r="L98" s="91">
        <v>0</v>
      </c>
      <c r="M98" s="91">
        <v>0</v>
      </c>
      <c r="N98" s="91">
        <v>0</v>
      </c>
      <c r="O98" s="91">
        <v>0</v>
      </c>
      <c r="P98" s="91">
        <v>0</v>
      </c>
      <c r="Q98" s="91">
        <v>0</v>
      </c>
      <c r="R98" s="91">
        <v>0</v>
      </c>
      <c r="S98" s="91">
        <v>0</v>
      </c>
      <c r="T98" s="91">
        <v>0</v>
      </c>
      <c r="U98" s="91">
        <v>0</v>
      </c>
      <c r="V98" s="91">
        <v>0</v>
      </c>
      <c r="W98" s="91">
        <v>0</v>
      </c>
      <c r="X98" s="91">
        <v>0</v>
      </c>
      <c r="Y98" s="91">
        <v>0</v>
      </c>
      <c r="Z98" s="91">
        <v>0</v>
      </c>
      <c r="AA98" s="91">
        <v>0</v>
      </c>
      <c r="AB98" s="91">
        <v>0</v>
      </c>
      <c r="AC98" s="91">
        <v>0</v>
      </c>
      <c r="AD98" s="91">
        <v>0</v>
      </c>
      <c r="AE98" s="91">
        <v>0</v>
      </c>
      <c r="AF98" s="91">
        <v>0</v>
      </c>
      <c r="AG98" s="91">
        <v>0</v>
      </c>
      <c r="AH98" s="91">
        <v>0</v>
      </c>
      <c r="AI98" s="91">
        <v>0</v>
      </c>
      <c r="AJ98" s="91">
        <v>0</v>
      </c>
      <c r="AK98" s="91">
        <v>0</v>
      </c>
      <c r="AL98" s="91">
        <v>0</v>
      </c>
      <c r="AM98" s="91">
        <v>0</v>
      </c>
      <c r="AN98" s="91">
        <v>0</v>
      </c>
      <c r="AO98" s="91">
        <v>0</v>
      </c>
      <c r="AP98" s="91">
        <v>0</v>
      </c>
      <c r="AQ98" s="91">
        <v>0</v>
      </c>
      <c r="AR98" s="91">
        <v>0</v>
      </c>
      <c r="AS98" s="91">
        <v>0</v>
      </c>
      <c r="AT98" s="91">
        <v>0</v>
      </c>
      <c r="AU98" s="91">
        <v>0</v>
      </c>
      <c r="AV98" s="91">
        <v>0</v>
      </c>
      <c r="AW98" s="91">
        <v>0</v>
      </c>
      <c r="AX98" s="91">
        <v>0</v>
      </c>
      <c r="AY98" s="91">
        <v>0</v>
      </c>
      <c r="AZ98" s="91">
        <v>0</v>
      </c>
      <c r="BA98" s="91">
        <v>0</v>
      </c>
      <c r="BB98" s="91">
        <v>0</v>
      </c>
      <c r="BC98" s="91">
        <v>0</v>
      </c>
      <c r="BD98" s="91">
        <v>0</v>
      </c>
      <c r="BE98" s="91">
        <v>0</v>
      </c>
      <c r="BF98" s="91">
        <v>0</v>
      </c>
      <c r="BG98" s="91">
        <v>0</v>
      </c>
      <c r="BH98" s="91">
        <v>0</v>
      </c>
      <c r="BI98" s="91">
        <v>0</v>
      </c>
    </row>
    <row r="99" spans="1:61" s="26" customFormat="1" outlineLevel="1" x14ac:dyDescent="0.25">
      <c r="A99" s="144" t="s">
        <v>13</v>
      </c>
      <c r="B99" s="91">
        <v>0</v>
      </c>
      <c r="C99" s="91">
        <v>0</v>
      </c>
      <c r="D99" s="91">
        <v>0</v>
      </c>
      <c r="E99" s="91">
        <v>0</v>
      </c>
      <c r="F99" s="91">
        <v>0</v>
      </c>
      <c r="G99" s="91">
        <v>0</v>
      </c>
      <c r="H99" s="91">
        <v>0</v>
      </c>
      <c r="I99" s="91">
        <v>0</v>
      </c>
      <c r="J99" s="91">
        <v>0</v>
      </c>
      <c r="K99" s="91">
        <v>0</v>
      </c>
      <c r="L99" s="91">
        <v>0</v>
      </c>
      <c r="M99" s="91">
        <v>0</v>
      </c>
      <c r="N99" s="91">
        <v>0</v>
      </c>
      <c r="O99" s="91">
        <v>0</v>
      </c>
      <c r="P99" s="91">
        <v>0</v>
      </c>
      <c r="Q99" s="91">
        <v>0</v>
      </c>
      <c r="R99" s="91">
        <v>0</v>
      </c>
      <c r="S99" s="91">
        <v>0</v>
      </c>
      <c r="T99" s="91">
        <v>0</v>
      </c>
      <c r="U99" s="91">
        <v>0</v>
      </c>
      <c r="V99" s="91">
        <v>0</v>
      </c>
      <c r="W99" s="91">
        <v>0</v>
      </c>
      <c r="X99" s="91">
        <v>0</v>
      </c>
      <c r="Y99" s="91">
        <v>0</v>
      </c>
      <c r="Z99" s="91">
        <v>0</v>
      </c>
      <c r="AA99" s="91">
        <v>0</v>
      </c>
      <c r="AB99" s="91">
        <v>0</v>
      </c>
      <c r="AC99" s="91">
        <v>0</v>
      </c>
      <c r="AD99" s="91">
        <v>0</v>
      </c>
      <c r="AE99" s="91">
        <v>0</v>
      </c>
      <c r="AF99" s="91">
        <v>0</v>
      </c>
      <c r="AG99" s="91">
        <v>0</v>
      </c>
      <c r="AH99" s="91">
        <v>0</v>
      </c>
      <c r="AI99" s="91">
        <v>0</v>
      </c>
      <c r="AJ99" s="91">
        <v>0</v>
      </c>
      <c r="AK99" s="91">
        <v>0</v>
      </c>
      <c r="AL99" s="91">
        <v>0</v>
      </c>
      <c r="AM99" s="91">
        <v>0</v>
      </c>
      <c r="AN99" s="91">
        <v>0</v>
      </c>
      <c r="AO99" s="91">
        <v>0</v>
      </c>
      <c r="AP99" s="91">
        <v>0</v>
      </c>
      <c r="AQ99" s="91">
        <v>0</v>
      </c>
      <c r="AR99" s="91">
        <v>0</v>
      </c>
      <c r="AS99" s="91">
        <v>0</v>
      </c>
      <c r="AT99" s="91">
        <v>0</v>
      </c>
      <c r="AU99" s="91">
        <v>0</v>
      </c>
      <c r="AV99" s="91">
        <v>0</v>
      </c>
      <c r="AW99" s="91">
        <v>0</v>
      </c>
      <c r="AX99" s="91">
        <v>0</v>
      </c>
      <c r="AY99" s="91">
        <v>0</v>
      </c>
      <c r="AZ99" s="91">
        <v>0</v>
      </c>
      <c r="BA99" s="91">
        <v>0</v>
      </c>
      <c r="BB99" s="91">
        <v>0</v>
      </c>
      <c r="BC99" s="91">
        <v>0</v>
      </c>
      <c r="BD99" s="91">
        <v>0</v>
      </c>
      <c r="BE99" s="91">
        <v>0</v>
      </c>
      <c r="BF99" s="91">
        <v>0</v>
      </c>
      <c r="BG99" s="91">
        <v>0</v>
      </c>
      <c r="BH99" s="91">
        <v>0</v>
      </c>
      <c r="BI99" s="91">
        <v>0</v>
      </c>
    </row>
    <row r="100" spans="1:61" s="26" customFormat="1" outlineLevel="1" x14ac:dyDescent="0.25">
      <c r="A100" s="144" t="str">
        <f>+A92</f>
        <v>Aseguradora Sagicor Costa Rica</v>
      </c>
      <c r="B100" s="91">
        <v>0</v>
      </c>
      <c r="C100" s="91">
        <v>0</v>
      </c>
      <c r="D100" s="91">
        <v>0</v>
      </c>
      <c r="E100" s="91">
        <v>0</v>
      </c>
      <c r="F100" s="91">
        <v>0</v>
      </c>
      <c r="G100" s="91">
        <v>0</v>
      </c>
      <c r="H100" s="91">
        <v>0</v>
      </c>
      <c r="I100" s="91">
        <v>0</v>
      </c>
      <c r="J100" s="91">
        <v>0</v>
      </c>
      <c r="K100" s="91">
        <v>0</v>
      </c>
      <c r="L100" s="91">
        <v>0</v>
      </c>
      <c r="M100" s="91">
        <v>0</v>
      </c>
      <c r="N100" s="91">
        <v>0</v>
      </c>
      <c r="O100" s="91">
        <v>0</v>
      </c>
      <c r="P100" s="91">
        <v>0</v>
      </c>
      <c r="Q100" s="91">
        <v>0</v>
      </c>
      <c r="R100" s="91">
        <v>0</v>
      </c>
      <c r="S100" s="91">
        <v>0</v>
      </c>
      <c r="T100" s="91">
        <v>0</v>
      </c>
      <c r="U100" s="91">
        <v>0</v>
      </c>
      <c r="V100" s="91">
        <v>0</v>
      </c>
      <c r="W100" s="91">
        <v>0</v>
      </c>
      <c r="X100" s="91">
        <v>0</v>
      </c>
      <c r="Y100" s="91">
        <v>0</v>
      </c>
      <c r="Z100" s="91">
        <v>0</v>
      </c>
      <c r="AA100" s="91">
        <v>0</v>
      </c>
      <c r="AB100" s="91">
        <v>0</v>
      </c>
      <c r="AC100" s="91">
        <v>0</v>
      </c>
      <c r="AD100" s="91">
        <v>0</v>
      </c>
      <c r="AE100" s="91">
        <v>0</v>
      </c>
      <c r="AF100" s="91">
        <v>0</v>
      </c>
      <c r="AG100" s="91">
        <v>0</v>
      </c>
      <c r="AH100" s="91">
        <v>0</v>
      </c>
      <c r="AI100" s="91">
        <v>0</v>
      </c>
      <c r="AJ100" s="91">
        <v>0</v>
      </c>
      <c r="AK100" s="91">
        <v>0</v>
      </c>
      <c r="AL100" s="91">
        <v>0</v>
      </c>
      <c r="AM100" s="91">
        <v>0</v>
      </c>
      <c r="AN100" s="91">
        <v>0</v>
      </c>
      <c r="AO100" s="91">
        <v>0</v>
      </c>
      <c r="AP100" s="91">
        <v>0</v>
      </c>
      <c r="AQ100" s="91">
        <v>0</v>
      </c>
      <c r="AR100" s="91">
        <v>0</v>
      </c>
      <c r="AS100" s="91">
        <v>0</v>
      </c>
      <c r="AT100" s="91">
        <v>0</v>
      </c>
      <c r="AU100" s="91">
        <v>0</v>
      </c>
      <c r="AV100" s="91">
        <v>0</v>
      </c>
      <c r="AW100" s="91">
        <v>0</v>
      </c>
      <c r="AX100" s="91">
        <v>0</v>
      </c>
      <c r="AY100" s="91">
        <v>0</v>
      </c>
      <c r="AZ100" s="91">
        <v>0</v>
      </c>
      <c r="BA100" s="91">
        <v>0</v>
      </c>
      <c r="BB100" s="91">
        <v>0</v>
      </c>
      <c r="BC100" s="91">
        <v>0</v>
      </c>
      <c r="BD100" s="91">
        <v>0</v>
      </c>
      <c r="BE100" s="91">
        <v>0</v>
      </c>
      <c r="BF100" s="91">
        <v>0</v>
      </c>
      <c r="BG100" s="91">
        <v>0</v>
      </c>
      <c r="BH100" s="91">
        <v>0</v>
      </c>
      <c r="BI100" s="91">
        <v>0</v>
      </c>
    </row>
    <row r="101" spans="1:61" s="26" customFormat="1" outlineLevel="1" x14ac:dyDescent="0.25">
      <c r="A101" s="144" t="s">
        <v>29</v>
      </c>
      <c r="B101" s="91">
        <v>0</v>
      </c>
      <c r="C101" s="91">
        <v>0</v>
      </c>
      <c r="D101" s="91">
        <v>0</v>
      </c>
      <c r="E101" s="91">
        <v>0</v>
      </c>
      <c r="F101" s="91">
        <v>0</v>
      </c>
      <c r="G101" s="91">
        <v>0</v>
      </c>
      <c r="H101" s="91">
        <v>0</v>
      </c>
      <c r="I101" s="91">
        <v>0</v>
      </c>
      <c r="J101" s="91">
        <v>0</v>
      </c>
      <c r="K101" s="91">
        <v>0</v>
      </c>
      <c r="L101" s="91">
        <v>0</v>
      </c>
      <c r="M101" s="91">
        <v>0</v>
      </c>
      <c r="N101" s="91">
        <v>0</v>
      </c>
      <c r="O101" s="91">
        <v>0</v>
      </c>
      <c r="P101" s="91">
        <v>0</v>
      </c>
      <c r="Q101" s="91">
        <v>0</v>
      </c>
      <c r="R101" s="91">
        <v>0</v>
      </c>
      <c r="S101" s="91">
        <v>0</v>
      </c>
      <c r="T101" s="91">
        <v>0</v>
      </c>
      <c r="U101" s="91">
        <v>0</v>
      </c>
      <c r="V101" s="91">
        <v>0</v>
      </c>
      <c r="W101" s="91">
        <v>0</v>
      </c>
      <c r="X101" s="91">
        <v>0</v>
      </c>
      <c r="Y101" s="91">
        <v>0</v>
      </c>
      <c r="Z101" s="91">
        <v>0</v>
      </c>
      <c r="AA101" s="91">
        <v>0</v>
      </c>
      <c r="AB101" s="91">
        <v>0</v>
      </c>
      <c r="AC101" s="91">
        <v>0</v>
      </c>
      <c r="AD101" s="91">
        <v>0</v>
      </c>
      <c r="AE101" s="91">
        <v>0</v>
      </c>
      <c r="AF101" s="91">
        <v>0</v>
      </c>
      <c r="AG101" s="91">
        <v>0</v>
      </c>
      <c r="AH101" s="91">
        <v>0</v>
      </c>
      <c r="AI101" s="91">
        <v>0</v>
      </c>
      <c r="AJ101" s="91">
        <v>0</v>
      </c>
      <c r="AK101" s="91">
        <v>0</v>
      </c>
      <c r="AL101" s="91">
        <v>0</v>
      </c>
      <c r="AM101" s="91">
        <v>0</v>
      </c>
      <c r="AN101" s="91">
        <v>0</v>
      </c>
      <c r="AO101" s="91">
        <v>0</v>
      </c>
      <c r="AP101" s="91">
        <v>0</v>
      </c>
      <c r="AQ101" s="91">
        <v>0</v>
      </c>
      <c r="AR101" s="91">
        <v>0</v>
      </c>
      <c r="AS101" s="91">
        <v>0</v>
      </c>
      <c r="AT101" s="91">
        <v>0</v>
      </c>
      <c r="AU101" s="91">
        <v>0</v>
      </c>
      <c r="AV101" s="91">
        <v>0</v>
      </c>
      <c r="AW101" s="91">
        <v>0</v>
      </c>
      <c r="AX101" s="91">
        <v>0</v>
      </c>
      <c r="AY101" s="91">
        <v>0</v>
      </c>
      <c r="AZ101" s="91">
        <v>0</v>
      </c>
      <c r="BA101" s="91">
        <v>0</v>
      </c>
      <c r="BB101" s="91">
        <v>0</v>
      </c>
      <c r="BC101" s="91">
        <v>0</v>
      </c>
      <c r="BD101" s="91">
        <v>0</v>
      </c>
      <c r="BE101" s="91">
        <v>0</v>
      </c>
      <c r="BF101" s="91">
        <v>0</v>
      </c>
      <c r="BG101" s="91">
        <v>0</v>
      </c>
      <c r="BH101" s="91">
        <v>0</v>
      </c>
      <c r="BI101" s="91">
        <v>0</v>
      </c>
    </row>
    <row r="102" spans="1:61" s="26" customFormat="1" outlineLevel="1" x14ac:dyDescent="0.25">
      <c r="A102" s="87" t="s">
        <v>25</v>
      </c>
      <c r="B102" s="89">
        <v>2107.9183688399999</v>
      </c>
      <c r="C102" s="89">
        <v>12062.11939899</v>
      </c>
      <c r="D102" s="89">
        <v>14893.12937723</v>
      </c>
      <c r="E102" s="89">
        <v>12706.716295999999</v>
      </c>
      <c r="F102" s="89">
        <v>16073.41083816</v>
      </c>
      <c r="G102" s="89">
        <v>20448.629461500001</v>
      </c>
      <c r="H102" s="89">
        <v>22476.465402589998</v>
      </c>
      <c r="I102" s="89">
        <v>24439.69495755</v>
      </c>
      <c r="J102" s="89">
        <v>26287.682887309998</v>
      </c>
      <c r="K102" s="89">
        <v>28015.926979790005</v>
      </c>
      <c r="L102" s="89">
        <v>30563.964227699998</v>
      </c>
      <c r="M102" s="89">
        <v>33235.276401669995</v>
      </c>
      <c r="N102" s="89">
        <v>5320.6469977900006</v>
      </c>
      <c r="O102" s="89">
        <v>10666.12630579</v>
      </c>
      <c r="P102" s="89">
        <v>13860.52212071</v>
      </c>
      <c r="Q102" s="89">
        <v>21044.71578473</v>
      </c>
      <c r="R102" s="89">
        <v>23564.165658260001</v>
      </c>
      <c r="S102" s="89">
        <v>26882.110697619999</v>
      </c>
      <c r="T102" s="89">
        <v>29443.373588590002</v>
      </c>
      <c r="U102" s="89">
        <v>30919.70007033</v>
      </c>
      <c r="V102" s="89">
        <v>36063.864599460001</v>
      </c>
      <c r="W102" s="89">
        <v>39726.079777530009</v>
      </c>
      <c r="X102" s="89">
        <v>46742.249216700002</v>
      </c>
      <c r="Y102" s="89">
        <v>42427.918359259995</v>
      </c>
      <c r="Z102" s="89">
        <v>3207.4559754500001</v>
      </c>
      <c r="AA102" s="89">
        <v>9422.99450669</v>
      </c>
      <c r="AB102" s="89">
        <v>16361.968346919999</v>
      </c>
      <c r="AC102" s="89">
        <v>21629.014755170003</v>
      </c>
      <c r="AD102" s="89">
        <v>27354.192693399997</v>
      </c>
      <c r="AE102" s="89">
        <v>35184.542301499998</v>
      </c>
      <c r="AF102" s="89">
        <v>38162.51825478</v>
      </c>
      <c r="AG102" s="89">
        <v>41404.439320600002</v>
      </c>
      <c r="AH102" s="89">
        <v>44242.5627608</v>
      </c>
      <c r="AI102" s="89">
        <v>45668.604590220006</v>
      </c>
      <c r="AJ102" s="89">
        <v>50897.852418520008</v>
      </c>
      <c r="AK102" s="89">
        <v>55541.89749706001</v>
      </c>
      <c r="AL102" s="89">
        <v>5150.7216932100027</v>
      </c>
      <c r="AM102" s="89">
        <v>13812.419566240002</v>
      </c>
      <c r="AN102" s="89">
        <v>20036.608407510004</v>
      </c>
      <c r="AO102" s="89">
        <v>23733.580376747603</v>
      </c>
      <c r="AP102" s="89">
        <v>28505.878642673</v>
      </c>
      <c r="AQ102" s="89">
        <v>37917.09369746632</v>
      </c>
      <c r="AR102" s="89">
        <v>40816.823434710001</v>
      </c>
      <c r="AS102" s="89">
        <v>44798.624413750011</v>
      </c>
      <c r="AT102" s="89">
        <v>46778.925287330007</v>
      </c>
      <c r="AU102" s="89">
        <v>51857.091876400009</v>
      </c>
      <c r="AV102" s="89">
        <v>58745.764151629999</v>
      </c>
      <c r="AW102" s="89">
        <v>69607.447346339992</v>
      </c>
      <c r="AX102" s="88">
        <v>5511.68658418</v>
      </c>
      <c r="AY102" s="89">
        <v>8729.5680609400006</v>
      </c>
      <c r="AZ102" s="89">
        <v>16113.212278270001</v>
      </c>
      <c r="BA102" s="89">
        <v>25271.637352829999</v>
      </c>
      <c r="BB102" s="89">
        <v>29272.545091760003</v>
      </c>
      <c r="BC102" s="89">
        <v>36934.294452019989</v>
      </c>
      <c r="BD102" s="89">
        <v>40290.593347259994</v>
      </c>
      <c r="BE102" s="89">
        <v>45285.290453589987</v>
      </c>
      <c r="BF102" s="89">
        <v>47906.139225399995</v>
      </c>
      <c r="BG102" s="89">
        <v>53898.015681719997</v>
      </c>
      <c r="BH102" s="89">
        <v>65618.294469430009</v>
      </c>
      <c r="BI102" s="89">
        <v>76620.66283922999</v>
      </c>
    </row>
    <row r="103" spans="1:61" s="26" customFormat="1" outlineLevel="1" x14ac:dyDescent="0.25">
      <c r="A103" s="144" t="s">
        <v>6</v>
      </c>
      <c r="B103" s="91">
        <v>2033.5397270899998</v>
      </c>
      <c r="C103" s="91">
        <v>11889.503194520001</v>
      </c>
      <c r="D103" s="91">
        <v>14644.72829807</v>
      </c>
      <c r="E103" s="91">
        <v>12372.758337119998</v>
      </c>
      <c r="F103" s="91">
        <v>15685.54483931</v>
      </c>
      <c r="G103" s="91">
        <v>19978.18415465</v>
      </c>
      <c r="H103" s="91">
        <v>21926.56391913</v>
      </c>
      <c r="I103" s="91">
        <v>23812.001492769999</v>
      </c>
      <c r="J103" s="91">
        <v>25576.09197266</v>
      </c>
      <c r="K103" s="91">
        <v>27207.273845820004</v>
      </c>
      <c r="L103" s="91">
        <v>29655.516532109999</v>
      </c>
      <c r="M103" s="91">
        <v>32202.483174189998</v>
      </c>
      <c r="N103" s="91">
        <v>5140.4375911300003</v>
      </c>
      <c r="O103" s="91">
        <v>10311.329135579999</v>
      </c>
      <c r="P103" s="91">
        <v>13293.456862789999</v>
      </c>
      <c r="Q103" s="91">
        <v>20206.836367799999</v>
      </c>
      <c r="R103" s="91">
        <v>22636.145215799999</v>
      </c>
      <c r="S103" s="91">
        <v>25820.10530023</v>
      </c>
      <c r="T103" s="91">
        <v>28219.954767040002</v>
      </c>
      <c r="U103" s="91">
        <v>29398.534446810001</v>
      </c>
      <c r="V103" s="91">
        <v>34343.021879109998</v>
      </c>
      <c r="W103" s="91">
        <v>37784.575410320002</v>
      </c>
      <c r="X103" s="91">
        <v>44631.148165630002</v>
      </c>
      <c r="Y103" s="91">
        <v>40091.265038449994</v>
      </c>
      <c r="Z103" s="91">
        <v>2689.1471732199998</v>
      </c>
      <c r="AA103" s="91">
        <v>8725.7864147599994</v>
      </c>
      <c r="AB103" s="91">
        <v>15277.05253291</v>
      </c>
      <c r="AC103" s="91">
        <v>20157.72171202</v>
      </c>
      <c r="AD103" s="91">
        <v>24228.714263489997</v>
      </c>
      <c r="AE103" s="91">
        <v>31673.633046999999</v>
      </c>
      <c r="AF103" s="91">
        <v>34192.6571472</v>
      </c>
      <c r="AG103" s="91">
        <v>37196.95824647</v>
      </c>
      <c r="AH103" s="91">
        <v>39602.320818130007</v>
      </c>
      <c r="AI103" s="91">
        <v>40774.900254599997</v>
      </c>
      <c r="AJ103" s="91">
        <v>45661.577722560003</v>
      </c>
      <c r="AK103" s="91">
        <v>50845.741337190004</v>
      </c>
      <c r="AL103" s="91">
        <v>4335.2444375900004</v>
      </c>
      <c r="AM103" s="91">
        <v>12512.818872140002</v>
      </c>
      <c r="AN103" s="91">
        <v>18095.86221101</v>
      </c>
      <c r="AO103" s="91">
        <v>21061.283743930002</v>
      </c>
      <c r="AP103" s="91">
        <v>25163.367443670002</v>
      </c>
      <c r="AQ103" s="91">
        <v>33047.348526990005</v>
      </c>
      <c r="AR103" s="91">
        <v>35337.738215149999</v>
      </c>
      <c r="AS103" s="91">
        <v>38426.979750500002</v>
      </c>
      <c r="AT103" s="91">
        <v>39375.789898449999</v>
      </c>
      <c r="AU103" s="91">
        <v>43531.203389800001</v>
      </c>
      <c r="AV103" s="91">
        <v>49605.04844726</v>
      </c>
      <c r="AW103" s="91">
        <v>59507.949553959996</v>
      </c>
      <c r="AX103" s="91">
        <v>3656.0508768899999</v>
      </c>
      <c r="AY103" s="91">
        <v>6035.7383620300006</v>
      </c>
      <c r="AZ103" s="92">
        <v>11982.680882890001</v>
      </c>
      <c r="BA103" s="92">
        <v>19730.20736</v>
      </c>
      <c r="BB103" s="92">
        <v>22918.114369620002</v>
      </c>
      <c r="BC103" s="92">
        <v>28976.461222259997</v>
      </c>
      <c r="BD103" s="91">
        <v>31407.894616229998</v>
      </c>
      <c r="BE103" s="91">
        <v>34687.057362879998</v>
      </c>
      <c r="BF103" s="91">
        <v>36121.336679419997</v>
      </c>
      <c r="BG103" s="91">
        <v>40886.442998769999</v>
      </c>
      <c r="BH103" s="91">
        <v>51805.297959449999</v>
      </c>
      <c r="BI103" s="91">
        <v>61356.809209669991</v>
      </c>
    </row>
    <row r="104" spans="1:61" s="26" customFormat="1" outlineLevel="1" x14ac:dyDescent="0.25">
      <c r="A104" s="144" t="s">
        <v>9</v>
      </c>
      <c r="B104" s="91">
        <v>74.37864175</v>
      </c>
      <c r="C104" s="91">
        <v>172.61620446999999</v>
      </c>
      <c r="D104" s="91">
        <v>248.40107916000002</v>
      </c>
      <c r="E104" s="91">
        <v>333.95795887999998</v>
      </c>
      <c r="F104" s="91">
        <v>387.86599885000004</v>
      </c>
      <c r="G104" s="91">
        <v>470.44530685000001</v>
      </c>
      <c r="H104" s="91">
        <v>549.90148346000001</v>
      </c>
      <c r="I104" s="91">
        <v>627.59918873000004</v>
      </c>
      <c r="J104" s="91">
        <v>706.94045245000007</v>
      </c>
      <c r="K104" s="91">
        <v>791.11401210999998</v>
      </c>
      <c r="L104" s="91">
        <v>874.10405019000007</v>
      </c>
      <c r="M104" s="91">
        <v>955.84529872999997</v>
      </c>
      <c r="N104" s="91">
        <v>73.751965799999994</v>
      </c>
      <c r="O104" s="91">
        <v>152.36004302000001</v>
      </c>
      <c r="P104" s="91">
        <v>228.43050374000001</v>
      </c>
      <c r="Q104" s="91">
        <v>319.36975249</v>
      </c>
      <c r="R104" s="91">
        <v>346.12927723000001</v>
      </c>
      <c r="S104" s="91">
        <v>420.94086456000002</v>
      </c>
      <c r="T104" s="91">
        <v>491.21147098</v>
      </c>
      <c r="U104" s="91">
        <v>566.56679986000006</v>
      </c>
      <c r="V104" s="91">
        <v>657.27136208000002</v>
      </c>
      <c r="W104" s="91">
        <v>746.07943958999999</v>
      </c>
      <c r="X104" s="91">
        <v>829.13206068</v>
      </c>
      <c r="Y104" s="91">
        <v>911.96971400999996</v>
      </c>
      <c r="Z104" s="91">
        <v>83.486974599999996</v>
      </c>
      <c r="AA104" s="91">
        <v>172.57728212999999</v>
      </c>
      <c r="AB104" s="91">
        <v>270.31792743</v>
      </c>
      <c r="AC104" s="91">
        <v>354.06894245000001</v>
      </c>
      <c r="AD104" s="91">
        <v>978.82533850000004</v>
      </c>
      <c r="AE104" s="91">
        <v>1085.0899057300001</v>
      </c>
      <c r="AF104" s="91">
        <v>1212.0567024500001</v>
      </c>
      <c r="AG104" s="91">
        <v>1326.7755696099998</v>
      </c>
      <c r="AH104" s="91">
        <v>1387.7800384000002</v>
      </c>
      <c r="AI104" s="91">
        <v>1484.6568971600002</v>
      </c>
      <c r="AJ104" s="91">
        <v>1552.3577941600001</v>
      </c>
      <c r="AK104" s="91">
        <v>1648.13423016</v>
      </c>
      <c r="AL104" s="91">
        <v>225.79182181000002</v>
      </c>
      <c r="AM104" s="91">
        <v>322.74913804000005</v>
      </c>
      <c r="AN104" s="91">
        <v>478.45540872000004</v>
      </c>
      <c r="AO104" s="91">
        <v>539.19990672000006</v>
      </c>
      <c r="AP104" s="91">
        <v>645.1695930599999</v>
      </c>
      <c r="AQ104" s="91">
        <v>765.57819264</v>
      </c>
      <c r="AR104" s="91">
        <v>913.64402963999999</v>
      </c>
      <c r="AS104" s="91">
        <v>1021.01728064</v>
      </c>
      <c r="AT104" s="91">
        <v>1074.8382602899999</v>
      </c>
      <c r="AU104" s="91">
        <v>1211.6694782899999</v>
      </c>
      <c r="AV104" s="91">
        <v>1373.08266329</v>
      </c>
      <c r="AW104" s="91">
        <v>1464.89779729</v>
      </c>
      <c r="AX104" s="91">
        <v>243.41049699999999</v>
      </c>
      <c r="AY104" s="91">
        <v>270.68749200000002</v>
      </c>
      <c r="AZ104" s="92">
        <v>755.56356900000003</v>
      </c>
      <c r="BA104" s="92">
        <v>931.61875499999996</v>
      </c>
      <c r="BB104" s="92">
        <v>1157.2716245399999</v>
      </c>
      <c r="BC104" s="92">
        <v>1326.5167025399999</v>
      </c>
      <c r="BD104" s="91">
        <v>1515.45802254</v>
      </c>
      <c r="BE104" s="91">
        <v>1739.26505754</v>
      </c>
      <c r="BF104" s="91">
        <v>2042.80749879</v>
      </c>
      <c r="BG104" s="91">
        <v>2168.4463167899999</v>
      </c>
      <c r="BH104" s="91">
        <v>2280.1750797899999</v>
      </c>
      <c r="BI104" s="91">
        <v>2251.3327435400001</v>
      </c>
    </row>
    <row r="105" spans="1:61" s="26" customFormat="1" outlineLevel="1" x14ac:dyDescent="0.25">
      <c r="A105" s="144" t="s">
        <v>31</v>
      </c>
      <c r="B105" s="91">
        <v>0</v>
      </c>
      <c r="C105" s="91">
        <v>0</v>
      </c>
      <c r="D105" s="91">
        <v>0</v>
      </c>
      <c r="E105" s="91">
        <v>0</v>
      </c>
      <c r="F105" s="91">
        <v>0</v>
      </c>
      <c r="G105" s="91">
        <v>0</v>
      </c>
      <c r="H105" s="91">
        <v>0</v>
      </c>
      <c r="I105" s="91">
        <v>0</v>
      </c>
      <c r="J105" s="91">
        <v>0</v>
      </c>
      <c r="K105" s="91">
        <v>0</v>
      </c>
      <c r="L105" s="91">
        <v>0</v>
      </c>
      <c r="M105" s="91">
        <v>0</v>
      </c>
      <c r="N105" s="91">
        <v>0</v>
      </c>
      <c r="O105" s="91">
        <v>0</v>
      </c>
      <c r="P105" s="91">
        <v>0</v>
      </c>
      <c r="Q105" s="91">
        <v>0</v>
      </c>
      <c r="R105" s="91">
        <v>0</v>
      </c>
      <c r="S105" s="91">
        <v>0</v>
      </c>
      <c r="T105" s="91">
        <v>0</v>
      </c>
      <c r="U105" s="91">
        <v>0</v>
      </c>
      <c r="V105" s="91">
        <v>0</v>
      </c>
      <c r="W105" s="91">
        <v>0</v>
      </c>
      <c r="X105" s="91">
        <v>0</v>
      </c>
      <c r="Y105" s="91">
        <v>0</v>
      </c>
      <c r="Z105" s="91">
        <v>0</v>
      </c>
      <c r="AA105" s="91">
        <v>0</v>
      </c>
      <c r="AB105" s="91">
        <v>179.70471884</v>
      </c>
      <c r="AC105" s="91">
        <v>247.77286939000001</v>
      </c>
      <c r="AD105" s="91">
        <v>336.81000599000004</v>
      </c>
      <c r="AE105" s="91">
        <v>456.59611305999999</v>
      </c>
      <c r="AF105" s="91">
        <v>540.78178105999996</v>
      </c>
      <c r="AG105" s="91">
        <v>665.5684882999999</v>
      </c>
      <c r="AH105" s="91">
        <v>785.74908930999993</v>
      </c>
      <c r="AI105" s="91">
        <v>908.58817415999999</v>
      </c>
      <c r="AJ105" s="91">
        <v>1049.6452203700001</v>
      </c>
      <c r="AK105" s="91">
        <v>1184.9509059700001</v>
      </c>
      <c r="AL105" s="91">
        <v>171.84038974000001</v>
      </c>
      <c r="AM105" s="91">
        <v>303.61812137999999</v>
      </c>
      <c r="AN105" s="91">
        <v>544.02969531000008</v>
      </c>
      <c r="AO105" s="91">
        <v>691.69537647000004</v>
      </c>
      <c r="AP105" s="91">
        <v>844.73991179999996</v>
      </c>
      <c r="AQ105" s="91">
        <v>994.57397449999996</v>
      </c>
      <c r="AR105" s="91">
        <v>1167.8568420199999</v>
      </c>
      <c r="AS105" s="91">
        <v>1167.8568420199999</v>
      </c>
      <c r="AT105" s="91">
        <v>1784.6901079900001</v>
      </c>
      <c r="AU105" s="91">
        <v>1953.4874018799999</v>
      </c>
      <c r="AV105" s="91">
        <v>2162.3213891</v>
      </c>
      <c r="AW105" s="91">
        <v>2345.81781</v>
      </c>
      <c r="AX105" s="91">
        <v>178.11717347000001</v>
      </c>
      <c r="AY105" s="91">
        <v>366.39212784000006</v>
      </c>
      <c r="AZ105" s="92">
        <v>953.04859764000003</v>
      </c>
      <c r="BA105" s="92">
        <v>1128.8756619999999</v>
      </c>
      <c r="BB105" s="92">
        <v>1297.2168468699999</v>
      </c>
      <c r="BC105" s="92">
        <v>1480.9702139200001</v>
      </c>
      <c r="BD105" s="91">
        <v>1660.24081004</v>
      </c>
      <c r="BE105" s="91">
        <v>2154.6972538699997</v>
      </c>
      <c r="BF105" s="91">
        <v>2302.9062262399998</v>
      </c>
      <c r="BG105" s="91">
        <v>2453.2054159099998</v>
      </c>
      <c r="BH105" s="91">
        <v>2606.1979592600001</v>
      </c>
      <c r="BI105" s="91">
        <v>2702.8838219099998</v>
      </c>
    </row>
    <row r="106" spans="1:61" s="26" customFormat="1" outlineLevel="1" x14ac:dyDescent="0.25">
      <c r="A106" s="144" t="s">
        <v>148</v>
      </c>
      <c r="B106" s="91">
        <v>0</v>
      </c>
      <c r="C106" s="91">
        <v>0</v>
      </c>
      <c r="D106" s="91">
        <v>0</v>
      </c>
      <c r="E106" s="91">
        <v>0</v>
      </c>
      <c r="F106" s="91">
        <v>0</v>
      </c>
      <c r="G106" s="91">
        <v>0</v>
      </c>
      <c r="H106" s="91">
        <v>0</v>
      </c>
      <c r="I106" s="91">
        <v>9.427605E-2</v>
      </c>
      <c r="J106" s="91">
        <v>4.6504621999999998</v>
      </c>
      <c r="K106" s="91">
        <v>17.539121859999998</v>
      </c>
      <c r="L106" s="91">
        <v>34.3436454</v>
      </c>
      <c r="M106" s="91">
        <v>55.187035389999998</v>
      </c>
      <c r="N106" s="91">
        <v>104.37827286</v>
      </c>
      <c r="O106" s="91">
        <v>193.16652827000001</v>
      </c>
      <c r="P106" s="91">
        <v>241.31652118</v>
      </c>
      <c r="Q106" s="91">
        <v>304.73700157999997</v>
      </c>
      <c r="R106" s="91">
        <v>360.19994911999999</v>
      </c>
      <c r="S106" s="91">
        <v>415.33585713999997</v>
      </c>
      <c r="T106" s="91">
        <v>491.09984283</v>
      </c>
      <c r="U106" s="91">
        <v>566.44966864999992</v>
      </c>
      <c r="V106" s="91">
        <v>615.09621975999994</v>
      </c>
      <c r="W106" s="91">
        <v>725.6535193200001</v>
      </c>
      <c r="X106" s="91">
        <v>782.86931053000001</v>
      </c>
      <c r="Y106" s="91">
        <v>830.11782276999998</v>
      </c>
      <c r="Z106" s="91">
        <v>244.75849328000001</v>
      </c>
      <c r="AA106" s="91">
        <v>306.82025568</v>
      </c>
      <c r="AB106" s="91">
        <v>363.64866848000003</v>
      </c>
      <c r="AC106" s="91">
        <v>432.92364977999995</v>
      </c>
      <c r="AD106" s="91">
        <v>531.40451733999998</v>
      </c>
      <c r="AE106" s="91">
        <v>613.3207893</v>
      </c>
      <c r="AF106" s="91">
        <v>682.19039526999995</v>
      </c>
      <c r="AG106" s="91">
        <v>711.69626015999995</v>
      </c>
      <c r="AH106" s="91">
        <v>790.97888188000002</v>
      </c>
      <c r="AI106" s="91">
        <v>790.97888188000002</v>
      </c>
      <c r="AJ106" s="91">
        <v>790.97888188000002</v>
      </c>
      <c r="AK106" s="91">
        <v>0</v>
      </c>
      <c r="AL106" s="91">
        <v>0</v>
      </c>
      <c r="AM106" s="91">
        <v>0</v>
      </c>
      <c r="AN106" s="91">
        <v>0</v>
      </c>
      <c r="AO106" s="91">
        <v>0</v>
      </c>
      <c r="AP106" s="91">
        <v>0</v>
      </c>
      <c r="AQ106" s="91">
        <v>0</v>
      </c>
      <c r="AR106" s="91">
        <v>0</v>
      </c>
      <c r="AS106" s="91">
        <v>0</v>
      </c>
      <c r="AT106" s="91">
        <v>0</v>
      </c>
      <c r="AU106" s="91">
        <v>0</v>
      </c>
      <c r="AV106" s="91">
        <v>0</v>
      </c>
      <c r="AW106" s="91">
        <v>0</v>
      </c>
      <c r="AX106" s="91">
        <v>0</v>
      </c>
      <c r="AY106" s="91">
        <v>0</v>
      </c>
      <c r="AZ106" s="92">
        <v>0</v>
      </c>
      <c r="BA106" s="92">
        <v>0</v>
      </c>
      <c r="BB106" s="92">
        <v>0</v>
      </c>
      <c r="BC106" s="92">
        <v>0</v>
      </c>
      <c r="BD106" s="91">
        <v>0</v>
      </c>
      <c r="BE106" s="91">
        <v>0</v>
      </c>
      <c r="BF106" s="91">
        <v>0</v>
      </c>
      <c r="BG106" s="91">
        <v>0</v>
      </c>
      <c r="BH106" s="91">
        <v>0</v>
      </c>
      <c r="BI106" s="91">
        <v>0</v>
      </c>
    </row>
    <row r="107" spans="1:61" s="26" customFormat="1" outlineLevel="1" x14ac:dyDescent="0.25">
      <c r="A107" s="144" t="s">
        <v>7</v>
      </c>
      <c r="B107" s="91">
        <v>0</v>
      </c>
      <c r="C107" s="91">
        <v>0</v>
      </c>
      <c r="D107" s="91">
        <v>0</v>
      </c>
      <c r="E107" s="91">
        <v>0</v>
      </c>
      <c r="F107" s="91">
        <v>0</v>
      </c>
      <c r="G107" s="91">
        <v>0</v>
      </c>
      <c r="H107" s="91">
        <v>0</v>
      </c>
      <c r="I107" s="91">
        <v>0</v>
      </c>
      <c r="J107" s="91">
        <v>0</v>
      </c>
      <c r="K107" s="91">
        <v>0</v>
      </c>
      <c r="L107" s="91">
        <v>0</v>
      </c>
      <c r="M107" s="91">
        <v>0</v>
      </c>
      <c r="N107" s="91">
        <v>0</v>
      </c>
      <c r="O107" s="91">
        <v>0</v>
      </c>
      <c r="P107" s="91">
        <v>0</v>
      </c>
      <c r="Q107" s="91">
        <v>0</v>
      </c>
      <c r="R107" s="91">
        <v>0</v>
      </c>
      <c r="S107" s="91">
        <v>0</v>
      </c>
      <c r="T107" s="91">
        <v>0</v>
      </c>
      <c r="U107" s="91">
        <v>0</v>
      </c>
      <c r="V107" s="91">
        <v>0</v>
      </c>
      <c r="W107" s="91">
        <v>0</v>
      </c>
      <c r="X107" s="91">
        <v>0</v>
      </c>
      <c r="Y107" s="91">
        <v>0</v>
      </c>
      <c r="Z107" s="91">
        <v>0</v>
      </c>
      <c r="AA107" s="91">
        <v>0</v>
      </c>
      <c r="AB107" s="91">
        <v>0</v>
      </c>
      <c r="AC107" s="91">
        <v>0</v>
      </c>
      <c r="AD107" s="91">
        <v>0</v>
      </c>
      <c r="AE107" s="91">
        <v>0</v>
      </c>
      <c r="AF107" s="91">
        <v>0</v>
      </c>
      <c r="AG107" s="91">
        <v>0</v>
      </c>
      <c r="AH107" s="91">
        <v>0</v>
      </c>
      <c r="AI107" s="91">
        <v>0</v>
      </c>
      <c r="AJ107" s="91">
        <v>0</v>
      </c>
      <c r="AK107" s="91">
        <v>0</v>
      </c>
      <c r="AL107" s="91">
        <v>63.315592039999999</v>
      </c>
      <c r="AM107" s="91">
        <v>94.446753829999992</v>
      </c>
      <c r="AN107" s="91">
        <v>122.38227182999999</v>
      </c>
      <c r="AO107" s="91">
        <v>153.21775024000002</v>
      </c>
      <c r="AP107" s="91">
        <v>189.59986397999998</v>
      </c>
      <c r="AQ107" s="91">
        <v>346.96933667000002</v>
      </c>
      <c r="AR107" s="91">
        <v>376.44986729999999</v>
      </c>
      <c r="AS107" s="91">
        <v>807.81061402</v>
      </c>
      <c r="AT107" s="91">
        <v>889.48233153000001</v>
      </c>
      <c r="AU107" s="91">
        <v>977.92254823000007</v>
      </c>
      <c r="AV107" s="91">
        <v>1079.8511335399999</v>
      </c>
      <c r="AW107" s="91">
        <v>1243.5518433099999</v>
      </c>
      <c r="AX107" s="91">
        <v>102.45951341999999</v>
      </c>
      <c r="AY107" s="91">
        <v>179.39929147000001</v>
      </c>
      <c r="AZ107" s="92">
        <v>276.42009339999998</v>
      </c>
      <c r="BA107" s="92">
        <v>373.00734060000002</v>
      </c>
      <c r="BB107" s="92">
        <v>465.4817324</v>
      </c>
      <c r="BC107" s="92">
        <v>708.21606587999997</v>
      </c>
      <c r="BD107" s="91">
        <v>785.46256974000005</v>
      </c>
      <c r="BE107" s="91">
        <v>1051.6059960299999</v>
      </c>
      <c r="BF107" s="91">
        <v>1164.1531028699999</v>
      </c>
      <c r="BG107" s="91">
        <v>1285.3562634300001</v>
      </c>
      <c r="BH107" s="91">
        <v>1419.18091355</v>
      </c>
      <c r="BI107" s="91">
        <v>1618.2185659400002</v>
      </c>
    </row>
    <row r="108" spans="1:61" s="26" customFormat="1" outlineLevel="1" x14ac:dyDescent="0.25">
      <c r="A108" s="144" t="s">
        <v>8</v>
      </c>
      <c r="B108" s="91">
        <v>0</v>
      </c>
      <c r="C108" s="91">
        <v>0</v>
      </c>
      <c r="D108" s="91">
        <v>0</v>
      </c>
      <c r="E108" s="91">
        <v>0</v>
      </c>
      <c r="F108" s="91">
        <v>0</v>
      </c>
      <c r="G108" s="91">
        <v>0</v>
      </c>
      <c r="H108" s="91">
        <v>0</v>
      </c>
      <c r="I108" s="91">
        <v>0</v>
      </c>
      <c r="J108" s="91">
        <v>0</v>
      </c>
      <c r="K108" s="91">
        <v>0</v>
      </c>
      <c r="L108" s="91">
        <v>0</v>
      </c>
      <c r="M108" s="91">
        <v>21.760893360000001</v>
      </c>
      <c r="N108" s="91">
        <v>2.0791680000000001</v>
      </c>
      <c r="O108" s="91">
        <v>9.2705989199999994</v>
      </c>
      <c r="P108" s="91">
        <v>97.318233000000006</v>
      </c>
      <c r="Q108" s="91">
        <v>213.77266286000003</v>
      </c>
      <c r="R108" s="91">
        <v>221.69121611000003</v>
      </c>
      <c r="S108" s="91">
        <v>225.72867568999999</v>
      </c>
      <c r="T108" s="91">
        <v>241.10750774000002</v>
      </c>
      <c r="U108" s="91">
        <v>388.14915501000002</v>
      </c>
      <c r="V108" s="91">
        <v>423.91032025999999</v>
      </c>
      <c r="W108" s="91">
        <v>440.18366602999998</v>
      </c>
      <c r="X108" s="91">
        <v>465.115028</v>
      </c>
      <c r="Y108" s="91">
        <v>533.62637167000003</v>
      </c>
      <c r="Z108" s="91">
        <v>164.54613410000002</v>
      </c>
      <c r="AA108" s="91">
        <v>184.92789439999999</v>
      </c>
      <c r="AB108" s="91">
        <v>201.66336594000001</v>
      </c>
      <c r="AC108" s="91">
        <v>366.83449102999998</v>
      </c>
      <c r="AD108" s="91">
        <v>507.20525833000005</v>
      </c>
      <c r="AE108" s="91">
        <v>537.68161341999996</v>
      </c>
      <c r="AF108" s="91">
        <v>693.18969534999985</v>
      </c>
      <c r="AG108" s="91">
        <v>592.72600087000001</v>
      </c>
      <c r="AH108" s="91">
        <v>729.49111583999991</v>
      </c>
      <c r="AI108" s="91">
        <v>681.63102335999997</v>
      </c>
      <c r="AJ108" s="91">
        <v>729.70612463999998</v>
      </c>
      <c r="AK108" s="91">
        <v>639.45419704999995</v>
      </c>
      <c r="AL108" s="91">
        <v>268.68178531000001</v>
      </c>
      <c r="AM108" s="91">
        <v>420.28525636000001</v>
      </c>
      <c r="AN108" s="91">
        <v>573.42335065999998</v>
      </c>
      <c r="AO108" s="91">
        <v>707.55321197000001</v>
      </c>
      <c r="AP108" s="91">
        <v>845.68776198</v>
      </c>
      <c r="AQ108" s="91">
        <v>1088.4425509100001</v>
      </c>
      <c r="AR108" s="91">
        <v>1159.24391932</v>
      </c>
      <c r="AS108" s="91">
        <v>1328.6926297</v>
      </c>
      <c r="AT108" s="91">
        <v>1477.0624871299999</v>
      </c>
      <c r="AU108" s="91">
        <v>1652.99939933</v>
      </c>
      <c r="AV108" s="91">
        <v>1776.6615887200001</v>
      </c>
      <c r="AW108" s="91">
        <v>2000.3973431000002</v>
      </c>
      <c r="AX108" s="91">
        <v>1093.0491565</v>
      </c>
      <c r="AY108" s="91">
        <v>1401.0324030300001</v>
      </c>
      <c r="AZ108" s="92">
        <v>1535.95096779</v>
      </c>
      <c r="BA108" s="92">
        <v>1702.2202609999999</v>
      </c>
      <c r="BB108" s="92">
        <v>1821.50229896</v>
      </c>
      <c r="BC108" s="92">
        <v>2297.56138362</v>
      </c>
      <c r="BD108" s="91">
        <v>2406.6906825400001</v>
      </c>
      <c r="BE108" s="91">
        <v>2745.3589814800002</v>
      </c>
      <c r="BF108" s="91">
        <v>2979.06768302</v>
      </c>
      <c r="BG108" s="91">
        <v>3213.6010480199998</v>
      </c>
      <c r="BH108" s="91">
        <v>3381.6084503100001</v>
      </c>
      <c r="BI108" s="91">
        <v>3575.1283188400002</v>
      </c>
    </row>
    <row r="109" spans="1:61" s="26" customFormat="1" outlineLevel="1" x14ac:dyDescent="0.25">
      <c r="A109" s="144" t="s">
        <v>11</v>
      </c>
      <c r="B109" s="91">
        <v>0</v>
      </c>
      <c r="C109" s="91">
        <v>0</v>
      </c>
      <c r="D109" s="91">
        <v>0</v>
      </c>
      <c r="E109" s="91">
        <v>0</v>
      </c>
      <c r="F109" s="91">
        <v>0</v>
      </c>
      <c r="G109" s="91">
        <v>0</v>
      </c>
      <c r="H109" s="91">
        <v>0</v>
      </c>
      <c r="I109" s="91">
        <v>0</v>
      </c>
      <c r="J109" s="91">
        <v>0</v>
      </c>
      <c r="K109" s="91">
        <v>0</v>
      </c>
      <c r="L109" s="91">
        <v>0</v>
      </c>
      <c r="M109" s="91">
        <v>0</v>
      </c>
      <c r="N109" s="91">
        <v>0</v>
      </c>
      <c r="O109" s="91">
        <v>0</v>
      </c>
      <c r="P109" s="91">
        <v>0</v>
      </c>
      <c r="Q109" s="91">
        <v>0</v>
      </c>
      <c r="R109" s="91">
        <v>0</v>
      </c>
      <c r="S109" s="91">
        <v>0</v>
      </c>
      <c r="T109" s="91">
        <v>0</v>
      </c>
      <c r="U109" s="91">
        <v>0</v>
      </c>
      <c r="V109" s="91">
        <v>24.20421125</v>
      </c>
      <c r="W109" s="91">
        <v>23.303411269999998</v>
      </c>
      <c r="X109" s="91">
        <v>22.593006859999999</v>
      </c>
      <c r="Y109" s="91">
        <v>24.905054360000001</v>
      </c>
      <c r="Z109" s="91">
        <v>0.19051625</v>
      </c>
      <c r="AA109" s="91">
        <v>0.54044671999999994</v>
      </c>
      <c r="AB109" s="91">
        <v>40.31194232</v>
      </c>
      <c r="AC109" s="91">
        <v>40.419135500000003</v>
      </c>
      <c r="AD109" s="91">
        <v>741.71578875</v>
      </c>
      <c r="AE109" s="91">
        <v>773.96199399</v>
      </c>
      <c r="AF109" s="91">
        <v>778.76808364999999</v>
      </c>
      <c r="AG109" s="91">
        <v>835.22523738999996</v>
      </c>
      <c r="AH109" s="91">
        <v>862.79627044000006</v>
      </c>
      <c r="AI109" s="91">
        <v>933.37427925999998</v>
      </c>
      <c r="AJ109" s="91">
        <v>1005.5071721099999</v>
      </c>
      <c r="AK109" s="91">
        <v>1070.5405116100001</v>
      </c>
      <c r="AL109" s="91">
        <v>78.78918492999999</v>
      </c>
      <c r="AM109" s="91">
        <v>147.77148001000003</v>
      </c>
      <c r="AN109" s="91">
        <v>198.12676405000002</v>
      </c>
      <c r="AO109" s="91">
        <v>533.82607733999998</v>
      </c>
      <c r="AP109" s="91">
        <v>747.08777534000001</v>
      </c>
      <c r="AQ109" s="91">
        <v>1569.2706984599999</v>
      </c>
      <c r="AR109" s="91">
        <v>1726.54380453</v>
      </c>
      <c r="AS109" s="91">
        <v>1879.1620307199998</v>
      </c>
      <c r="AT109" s="91">
        <v>1946.90415171</v>
      </c>
      <c r="AU109" s="91">
        <v>2058.5319561400001</v>
      </c>
      <c r="AV109" s="91">
        <v>2250.1950057200002</v>
      </c>
      <c r="AW109" s="91">
        <v>2503.2821077400004</v>
      </c>
      <c r="AX109" s="91">
        <v>201.23169351000001</v>
      </c>
      <c r="AY109" s="91">
        <v>402.54079257999996</v>
      </c>
      <c r="AZ109" s="92">
        <v>493.43410143</v>
      </c>
      <c r="BA109" s="92">
        <v>1206.974201</v>
      </c>
      <c r="BB109" s="92">
        <v>1372.27317827</v>
      </c>
      <c r="BC109" s="92">
        <v>1864.1028495599999</v>
      </c>
      <c r="BD109" s="91">
        <v>2183.6396096100002</v>
      </c>
      <c r="BE109" s="91">
        <v>2385.0232181099996</v>
      </c>
      <c r="BF109" s="91">
        <v>2706.0288770399998</v>
      </c>
      <c r="BG109" s="91">
        <v>3029.8060424500004</v>
      </c>
      <c r="BH109" s="91">
        <v>3216.5894921399999</v>
      </c>
      <c r="BI109" s="91">
        <v>3529.0958811999999</v>
      </c>
    </row>
    <row r="110" spans="1:61" s="26" customFormat="1" outlineLevel="1" x14ac:dyDescent="0.25">
      <c r="A110" s="117" t="s">
        <v>141</v>
      </c>
      <c r="B110" s="91">
        <v>0</v>
      </c>
      <c r="C110" s="91">
        <v>0</v>
      </c>
      <c r="D110" s="91">
        <v>0</v>
      </c>
      <c r="E110" s="91">
        <v>0</v>
      </c>
      <c r="F110" s="91">
        <v>0</v>
      </c>
      <c r="G110" s="91">
        <v>0</v>
      </c>
      <c r="H110" s="91">
        <v>0</v>
      </c>
      <c r="I110" s="91">
        <v>0</v>
      </c>
      <c r="J110" s="91">
        <v>0</v>
      </c>
      <c r="K110" s="91">
        <v>0</v>
      </c>
      <c r="L110" s="91">
        <v>0</v>
      </c>
      <c r="M110" s="91">
        <v>0</v>
      </c>
      <c r="N110" s="91">
        <v>0</v>
      </c>
      <c r="O110" s="91">
        <v>0</v>
      </c>
      <c r="P110" s="91">
        <v>0</v>
      </c>
      <c r="Q110" s="91">
        <v>0</v>
      </c>
      <c r="R110" s="91">
        <v>0</v>
      </c>
      <c r="S110" s="91">
        <v>0</v>
      </c>
      <c r="T110" s="91">
        <v>0</v>
      </c>
      <c r="U110" s="91">
        <v>0</v>
      </c>
      <c r="V110" s="91">
        <v>0.36060700000000001</v>
      </c>
      <c r="W110" s="91">
        <v>6.2843309999999999</v>
      </c>
      <c r="X110" s="91">
        <v>11.391645</v>
      </c>
      <c r="Y110" s="91">
        <v>36.034357999999997</v>
      </c>
      <c r="Z110" s="91">
        <v>25.326684</v>
      </c>
      <c r="AA110" s="91">
        <v>32.342213000000001</v>
      </c>
      <c r="AB110" s="91">
        <v>29.269190999999999</v>
      </c>
      <c r="AC110" s="91">
        <v>29.273955000000001</v>
      </c>
      <c r="AD110" s="91">
        <v>29.517520999999999</v>
      </c>
      <c r="AE110" s="91">
        <v>44.258839000000002</v>
      </c>
      <c r="AF110" s="91">
        <v>62.874449799999994</v>
      </c>
      <c r="AG110" s="91">
        <v>75.489517800000002</v>
      </c>
      <c r="AH110" s="91">
        <v>83.446546799999993</v>
      </c>
      <c r="AI110" s="91">
        <v>94.475079800000003</v>
      </c>
      <c r="AJ110" s="91">
        <v>108.0795028</v>
      </c>
      <c r="AK110" s="91">
        <v>152.63044680000002</v>
      </c>
      <c r="AL110" s="91">
        <v>6.3734510000000002</v>
      </c>
      <c r="AM110" s="91">
        <v>9.1063580000000002</v>
      </c>
      <c r="AN110" s="91">
        <v>11.566886999999999</v>
      </c>
      <c r="AO110" s="91">
        <v>23.75780498</v>
      </c>
      <c r="AP110" s="91">
        <v>31.683860980000002</v>
      </c>
      <c r="AQ110" s="91">
        <v>57.999239979999999</v>
      </c>
      <c r="AR110" s="91">
        <v>71.536083980000001</v>
      </c>
      <c r="AS110" s="91">
        <v>89.24231798000001</v>
      </c>
      <c r="AT110" s="91">
        <v>90.906325980000005</v>
      </c>
      <c r="AU110" s="91">
        <v>99.985047980000004</v>
      </c>
      <c r="AV110" s="91">
        <v>114.00123998000001</v>
      </c>
      <c r="AW110" s="91">
        <v>150.99336997999998</v>
      </c>
      <c r="AX110" s="91">
        <v>0.67459499999999994</v>
      </c>
      <c r="AY110" s="91">
        <v>0</v>
      </c>
      <c r="AZ110" s="92">
        <v>5.9515859999999998</v>
      </c>
      <c r="BA110" s="92">
        <v>25.884941999999999</v>
      </c>
      <c r="BB110" s="92">
        <v>24.752438000000001</v>
      </c>
      <c r="BC110" s="92">
        <v>42.024439000000001</v>
      </c>
      <c r="BD110" s="91">
        <v>60.641029000000003</v>
      </c>
      <c r="BE110" s="91">
        <v>72.584744000000001</v>
      </c>
      <c r="BF110" s="91">
        <v>75.576012000000006</v>
      </c>
      <c r="BG110" s="91">
        <v>83.851006999999996</v>
      </c>
      <c r="BH110" s="91">
        <v>92.009710999999996</v>
      </c>
      <c r="BI110" s="91">
        <v>700.35975317999998</v>
      </c>
    </row>
    <row r="111" spans="1:61" s="26" customFormat="1" outlineLevel="1" x14ac:dyDescent="0.25">
      <c r="A111" s="144" t="s">
        <v>12</v>
      </c>
      <c r="B111" s="91">
        <v>0</v>
      </c>
      <c r="C111" s="91">
        <v>0</v>
      </c>
      <c r="D111" s="91">
        <v>0</v>
      </c>
      <c r="E111" s="91">
        <v>0</v>
      </c>
      <c r="F111" s="91">
        <v>0</v>
      </c>
      <c r="G111" s="91">
        <v>0</v>
      </c>
      <c r="H111" s="91">
        <v>0</v>
      </c>
      <c r="I111" s="91">
        <v>0</v>
      </c>
      <c r="J111" s="91">
        <v>0</v>
      </c>
      <c r="K111" s="91">
        <v>0</v>
      </c>
      <c r="L111" s="91">
        <v>0</v>
      </c>
      <c r="M111" s="91">
        <v>0</v>
      </c>
      <c r="N111" s="91">
        <v>0</v>
      </c>
      <c r="O111" s="91">
        <v>0</v>
      </c>
      <c r="P111" s="91">
        <v>0</v>
      </c>
      <c r="Q111" s="91">
        <v>0</v>
      </c>
      <c r="R111" s="91">
        <v>0</v>
      </c>
      <c r="S111" s="91">
        <v>0</v>
      </c>
      <c r="T111" s="91">
        <v>0</v>
      </c>
      <c r="U111" s="91">
        <v>0</v>
      </c>
      <c r="V111" s="91">
        <v>0</v>
      </c>
      <c r="W111" s="91">
        <v>0</v>
      </c>
      <c r="X111" s="91">
        <v>0</v>
      </c>
      <c r="Y111" s="91">
        <v>0</v>
      </c>
      <c r="Z111" s="91">
        <v>0</v>
      </c>
      <c r="AA111" s="91">
        <v>0</v>
      </c>
      <c r="AB111" s="91">
        <v>0</v>
      </c>
      <c r="AC111" s="91">
        <v>0</v>
      </c>
      <c r="AD111" s="91">
        <v>0</v>
      </c>
      <c r="AE111" s="91">
        <v>0</v>
      </c>
      <c r="AF111" s="91">
        <v>0</v>
      </c>
      <c r="AG111" s="91">
        <v>0</v>
      </c>
      <c r="AH111" s="91">
        <v>0</v>
      </c>
      <c r="AI111" s="91">
        <v>0</v>
      </c>
      <c r="AJ111" s="91">
        <v>0</v>
      </c>
      <c r="AK111" s="91">
        <v>0.44586828000000001</v>
      </c>
      <c r="AL111" s="91">
        <v>0.68503079</v>
      </c>
      <c r="AM111" s="91">
        <v>1.6235864799999999</v>
      </c>
      <c r="AN111" s="91">
        <v>12.76181893</v>
      </c>
      <c r="AO111" s="91">
        <v>23.0168245576</v>
      </c>
      <c r="AP111" s="91">
        <v>30.255109192999999</v>
      </c>
      <c r="AQ111" s="91">
        <v>38.623854646300003</v>
      </c>
      <c r="AR111" s="91">
        <v>55.523350099999995</v>
      </c>
      <c r="AS111" s="91">
        <v>69.197935999999999</v>
      </c>
      <c r="AT111" s="91">
        <v>81.696359000000001</v>
      </c>
      <c r="AU111" s="91">
        <v>123.18720500000001</v>
      </c>
      <c r="AV111" s="91">
        <v>136.39144727000001</v>
      </c>
      <c r="AW111" s="91">
        <v>142.08469588999998</v>
      </c>
      <c r="AX111" s="91">
        <v>16.724735410000001</v>
      </c>
      <c r="AY111" s="91">
        <v>45.596221299999996</v>
      </c>
      <c r="AZ111" s="92">
        <v>85.100730290000001</v>
      </c>
      <c r="BA111" s="92">
        <v>121.629412</v>
      </c>
      <c r="BB111" s="92">
        <v>143.22933881999998</v>
      </c>
      <c r="BC111" s="92">
        <v>168.57199969999999</v>
      </c>
      <c r="BD111" s="91">
        <v>204.83027876999998</v>
      </c>
      <c r="BE111" s="91">
        <v>235.8193843</v>
      </c>
      <c r="BF111" s="91">
        <v>301.42143967999999</v>
      </c>
      <c r="BG111" s="91">
        <v>345.57536038000001</v>
      </c>
      <c r="BH111" s="91">
        <v>380.64710883999999</v>
      </c>
      <c r="BI111" s="91">
        <v>429.49133447000003</v>
      </c>
    </row>
    <row r="112" spans="1:61" s="26" customFormat="1" outlineLevel="1" x14ac:dyDescent="0.25">
      <c r="A112" s="144" t="s">
        <v>147</v>
      </c>
      <c r="B112" s="91">
        <v>0</v>
      </c>
      <c r="C112" s="91">
        <v>0</v>
      </c>
      <c r="D112" s="91">
        <v>0</v>
      </c>
      <c r="E112" s="91">
        <v>0</v>
      </c>
      <c r="F112" s="91">
        <v>0</v>
      </c>
      <c r="G112" s="91">
        <v>0</v>
      </c>
      <c r="H112" s="91">
        <v>0</v>
      </c>
      <c r="I112" s="91">
        <v>0</v>
      </c>
      <c r="J112" s="91">
        <v>0</v>
      </c>
      <c r="K112" s="91">
        <v>0</v>
      </c>
      <c r="L112" s="91">
        <v>0</v>
      </c>
      <c r="M112" s="91">
        <v>0</v>
      </c>
      <c r="N112" s="91">
        <v>0</v>
      </c>
      <c r="O112" s="91">
        <v>0</v>
      </c>
      <c r="P112" s="91">
        <v>0</v>
      </c>
      <c r="Q112" s="91">
        <v>0</v>
      </c>
      <c r="R112" s="91">
        <v>0</v>
      </c>
      <c r="S112" s="91">
        <v>0</v>
      </c>
      <c r="T112" s="91">
        <v>0</v>
      </c>
      <c r="U112" s="91">
        <v>0</v>
      </c>
      <c r="V112" s="91">
        <v>0</v>
      </c>
      <c r="W112" s="91">
        <v>0</v>
      </c>
      <c r="X112" s="91">
        <v>0</v>
      </c>
      <c r="Y112" s="91">
        <v>0</v>
      </c>
      <c r="Z112" s="91">
        <v>0</v>
      </c>
      <c r="AA112" s="91">
        <v>0</v>
      </c>
      <c r="AB112" s="91">
        <v>0</v>
      </c>
      <c r="AC112" s="91">
        <v>0</v>
      </c>
      <c r="AD112" s="91">
        <v>0</v>
      </c>
      <c r="AE112" s="91">
        <v>0</v>
      </c>
      <c r="AF112" s="91">
        <v>0</v>
      </c>
      <c r="AG112" s="91">
        <v>0</v>
      </c>
      <c r="AH112" s="91">
        <v>0</v>
      </c>
      <c r="AI112" s="91">
        <v>0</v>
      </c>
      <c r="AJ112" s="91">
        <v>0</v>
      </c>
      <c r="AK112" s="91">
        <v>0</v>
      </c>
      <c r="AL112" s="91">
        <v>0</v>
      </c>
      <c r="AM112" s="91">
        <v>0</v>
      </c>
      <c r="AN112" s="91">
        <v>0</v>
      </c>
      <c r="AO112" s="91">
        <v>0</v>
      </c>
      <c r="AP112" s="91">
        <v>0</v>
      </c>
      <c r="AQ112" s="91">
        <v>0</v>
      </c>
      <c r="AR112" s="91">
        <v>0</v>
      </c>
      <c r="AS112" s="91">
        <v>0</v>
      </c>
      <c r="AT112" s="91">
        <v>0</v>
      </c>
      <c r="AU112" s="91">
        <v>0</v>
      </c>
      <c r="AV112" s="91">
        <v>0</v>
      </c>
      <c r="AW112" s="91">
        <v>0</v>
      </c>
      <c r="AX112" s="91">
        <v>0</v>
      </c>
      <c r="AY112" s="91">
        <v>0</v>
      </c>
      <c r="AZ112" s="92">
        <v>0</v>
      </c>
      <c r="BA112" s="92">
        <v>0</v>
      </c>
      <c r="BB112" s="92">
        <v>0</v>
      </c>
      <c r="BC112" s="92">
        <v>0</v>
      </c>
      <c r="BD112" s="91">
        <v>0</v>
      </c>
      <c r="BE112" s="91">
        <v>0</v>
      </c>
      <c r="BF112" s="91">
        <v>0</v>
      </c>
      <c r="BG112" s="91">
        <v>0</v>
      </c>
      <c r="BH112" s="91">
        <v>0</v>
      </c>
      <c r="BI112" s="91">
        <v>0</v>
      </c>
    </row>
    <row r="113" spans="1:61" s="26" customFormat="1" outlineLevel="1" x14ac:dyDescent="0.25">
      <c r="A113" s="144" t="str">
        <f>+A100</f>
        <v>Aseguradora Sagicor Costa Rica</v>
      </c>
      <c r="B113" s="91">
        <v>0</v>
      </c>
      <c r="C113" s="91">
        <v>0</v>
      </c>
      <c r="D113" s="91">
        <v>0</v>
      </c>
      <c r="E113" s="91">
        <v>0</v>
      </c>
      <c r="F113" s="91">
        <v>0</v>
      </c>
      <c r="G113" s="91">
        <v>0</v>
      </c>
      <c r="H113" s="91">
        <v>0</v>
      </c>
      <c r="I113" s="91">
        <v>0</v>
      </c>
      <c r="J113" s="91">
        <v>0</v>
      </c>
      <c r="K113" s="91">
        <v>0</v>
      </c>
      <c r="L113" s="91">
        <v>0</v>
      </c>
      <c r="M113" s="91">
        <v>0</v>
      </c>
      <c r="N113" s="91">
        <v>0</v>
      </c>
      <c r="O113" s="91">
        <v>0</v>
      </c>
      <c r="P113" s="91">
        <v>0</v>
      </c>
      <c r="Q113" s="91">
        <v>0</v>
      </c>
      <c r="R113" s="91">
        <v>0</v>
      </c>
      <c r="S113" s="91">
        <v>0</v>
      </c>
      <c r="T113" s="91">
        <v>0</v>
      </c>
      <c r="U113" s="91">
        <v>0</v>
      </c>
      <c r="V113" s="91">
        <v>0</v>
      </c>
      <c r="W113" s="91">
        <v>0</v>
      </c>
      <c r="X113" s="91">
        <v>0</v>
      </c>
      <c r="Y113" s="91">
        <v>0</v>
      </c>
      <c r="Z113" s="91">
        <v>0</v>
      </c>
      <c r="AA113" s="91">
        <v>0</v>
      </c>
      <c r="AB113" s="91">
        <v>0</v>
      </c>
      <c r="AC113" s="91">
        <v>0</v>
      </c>
      <c r="AD113" s="91">
        <v>0</v>
      </c>
      <c r="AE113" s="91">
        <v>0</v>
      </c>
      <c r="AF113" s="91">
        <v>0</v>
      </c>
      <c r="AG113" s="91">
        <v>0</v>
      </c>
      <c r="AH113" s="91">
        <v>0</v>
      </c>
      <c r="AI113" s="91">
        <v>0</v>
      </c>
      <c r="AJ113" s="91">
        <v>0</v>
      </c>
      <c r="AK113" s="91">
        <v>0</v>
      </c>
      <c r="AL113" s="91">
        <v>0</v>
      </c>
      <c r="AM113" s="91">
        <v>0</v>
      </c>
      <c r="AN113" s="91">
        <v>0</v>
      </c>
      <c r="AO113" s="91">
        <v>2.9680540000000002E-2</v>
      </c>
      <c r="AP113" s="91">
        <v>8.28732267</v>
      </c>
      <c r="AQ113" s="91">
        <v>8.28732267</v>
      </c>
      <c r="AR113" s="91">
        <v>8.28732267</v>
      </c>
      <c r="AS113" s="91">
        <v>8.6650121700000007</v>
      </c>
      <c r="AT113" s="91">
        <v>57.555365250000001</v>
      </c>
      <c r="AU113" s="91">
        <v>248.10544974999999</v>
      </c>
      <c r="AV113" s="91">
        <v>248.21123675000001</v>
      </c>
      <c r="AW113" s="91">
        <v>248.47282507</v>
      </c>
      <c r="AX113" s="91">
        <v>19.968342979999999</v>
      </c>
      <c r="AY113" s="91">
        <v>28.181370690000001</v>
      </c>
      <c r="AZ113" s="92">
        <v>25.061749830000004</v>
      </c>
      <c r="BA113" s="92">
        <v>51.21941923</v>
      </c>
      <c r="BB113" s="92">
        <v>72.703264279999999</v>
      </c>
      <c r="BC113" s="92">
        <v>69.86957554</v>
      </c>
      <c r="BD113" s="91">
        <v>65.735728789999996</v>
      </c>
      <c r="BE113" s="91">
        <v>213.87845538000002</v>
      </c>
      <c r="BF113" s="91">
        <v>212.84170634</v>
      </c>
      <c r="BG113" s="91">
        <v>431.73122896999996</v>
      </c>
      <c r="BH113" s="91">
        <v>436.58779509000004</v>
      </c>
      <c r="BI113" s="91">
        <v>457.34321047999998</v>
      </c>
    </row>
    <row r="114" spans="1:61" s="26" customFormat="1" outlineLevel="1" x14ac:dyDescent="0.25">
      <c r="A114" s="87" t="s">
        <v>26</v>
      </c>
      <c r="B114" s="89">
        <v>4670.0614684599987</v>
      </c>
      <c r="C114" s="89">
        <v>6133.9570121300012</v>
      </c>
      <c r="D114" s="89">
        <v>7686.4528801200067</v>
      </c>
      <c r="E114" s="89">
        <v>9205.3380056799979</v>
      </c>
      <c r="F114" s="89">
        <v>8412.1519728700023</v>
      </c>
      <c r="G114" s="89">
        <v>9575.7223421700128</v>
      </c>
      <c r="H114" s="89">
        <v>10841.791786299998</v>
      </c>
      <c r="I114" s="89">
        <v>12576.153316039994</v>
      </c>
      <c r="J114" s="89">
        <v>13504.742011960001</v>
      </c>
      <c r="K114" s="89">
        <v>14428.785714689984</v>
      </c>
      <c r="L114" s="89">
        <v>15792.615934609988</v>
      </c>
      <c r="M114" s="89">
        <v>17916.250612310003</v>
      </c>
      <c r="N114" s="89">
        <v>4545.8668988199997</v>
      </c>
      <c r="O114" s="89">
        <v>6125.6625093900047</v>
      </c>
      <c r="P114" s="89">
        <v>8131.9283542600042</v>
      </c>
      <c r="Q114" s="89">
        <v>10108.722275169994</v>
      </c>
      <c r="R114" s="89">
        <v>11644.764937830001</v>
      </c>
      <c r="S114" s="89">
        <v>13250.51561434</v>
      </c>
      <c r="T114" s="89">
        <v>16256.75043422001</v>
      </c>
      <c r="U114" s="89">
        <v>18547.35250098</v>
      </c>
      <c r="V114" s="89">
        <v>20504.165300919976</v>
      </c>
      <c r="W114" s="89">
        <v>22141.299320629994</v>
      </c>
      <c r="X114" s="89">
        <v>24231.728038629994</v>
      </c>
      <c r="Y114" s="89">
        <v>26763.911037770002</v>
      </c>
      <c r="Z114" s="89">
        <v>7500.9465452399991</v>
      </c>
      <c r="AA114" s="89">
        <v>11520.635375749998</v>
      </c>
      <c r="AB114" s="89">
        <v>14544.147079519997</v>
      </c>
      <c r="AC114" s="89">
        <v>17474.969680290003</v>
      </c>
      <c r="AD114" s="89">
        <v>22621.136199399996</v>
      </c>
      <c r="AE114" s="89">
        <v>25417.65364456001</v>
      </c>
      <c r="AF114" s="89">
        <v>28520.495709876268</v>
      </c>
      <c r="AG114" s="89">
        <v>31858.763742359264</v>
      </c>
      <c r="AH114" s="89">
        <v>34721.878506135043</v>
      </c>
      <c r="AI114" s="89">
        <v>37560.326622653694</v>
      </c>
      <c r="AJ114" s="89">
        <v>39423.719475513819</v>
      </c>
      <c r="AK114" s="89">
        <v>37508.553425948492</v>
      </c>
      <c r="AL114" s="89">
        <v>4299.5804406413645</v>
      </c>
      <c r="AM114" s="89">
        <v>7530.6521365708059</v>
      </c>
      <c r="AN114" s="89">
        <v>12933.613722551821</v>
      </c>
      <c r="AO114" s="89">
        <v>15937.226162975419</v>
      </c>
      <c r="AP114" s="89">
        <v>19358.039034579666</v>
      </c>
      <c r="AQ114" s="89">
        <v>22985.564003705149</v>
      </c>
      <c r="AR114" s="89">
        <v>27547.679932780466</v>
      </c>
      <c r="AS114" s="89">
        <v>29964.026254510463</v>
      </c>
      <c r="AT114" s="89">
        <v>34134.573512489762</v>
      </c>
      <c r="AU114" s="89">
        <v>37804.679454069788</v>
      </c>
      <c r="AV114" s="89">
        <v>42061.456542029773</v>
      </c>
      <c r="AW114" s="89">
        <v>47991.774390059829</v>
      </c>
      <c r="AX114" s="88">
        <v>9882.7603599596005</v>
      </c>
      <c r="AY114" s="89">
        <v>17214.060276548695</v>
      </c>
      <c r="AZ114" s="89">
        <v>20207.067401720004</v>
      </c>
      <c r="BA114" s="89">
        <v>23477.860927699996</v>
      </c>
      <c r="BB114" s="89">
        <v>29710.189551724798</v>
      </c>
      <c r="BC114" s="89">
        <v>37032.235111261791</v>
      </c>
      <c r="BD114" s="89">
        <v>53232.582204261809</v>
      </c>
      <c r="BE114" s="89">
        <v>56843.608750383799</v>
      </c>
      <c r="BF114" s="89">
        <v>62493.643601339973</v>
      </c>
      <c r="BG114" s="89">
        <v>65816.863817972189</v>
      </c>
      <c r="BH114" s="89">
        <v>70880.487572234197</v>
      </c>
      <c r="BI114" s="89">
        <v>77483.163736551098</v>
      </c>
    </row>
    <row r="115" spans="1:61" s="26" customFormat="1" outlineLevel="1" x14ac:dyDescent="0.25">
      <c r="A115" s="144" t="s">
        <v>6</v>
      </c>
      <c r="B115" s="91">
        <v>4627.3144914599989</v>
      </c>
      <c r="C115" s="91">
        <v>6042.2261811300014</v>
      </c>
      <c r="D115" s="91">
        <v>7558.8349731200069</v>
      </c>
      <c r="E115" s="91">
        <v>9028.5278616799988</v>
      </c>
      <c r="F115" s="91">
        <v>8165.1672618700031</v>
      </c>
      <c r="G115" s="91">
        <v>9277.7075381700124</v>
      </c>
      <c r="H115" s="91">
        <v>10493.227508299999</v>
      </c>
      <c r="I115" s="91">
        <v>12188.220888469994</v>
      </c>
      <c r="J115" s="91">
        <v>13050.97124975</v>
      </c>
      <c r="K115" s="91">
        <v>13845.890083739985</v>
      </c>
      <c r="L115" s="91">
        <v>15071.325193539989</v>
      </c>
      <c r="M115" s="91">
        <v>16980.8109301</v>
      </c>
      <c r="N115" s="91">
        <v>3781.4738790200004</v>
      </c>
      <c r="O115" s="91">
        <v>4840.660701630005</v>
      </c>
      <c r="P115" s="91">
        <v>6113.7987588100041</v>
      </c>
      <c r="Q115" s="91">
        <v>7175.9153582199942</v>
      </c>
      <c r="R115" s="91">
        <v>8369.5265273900004</v>
      </c>
      <c r="S115" s="91">
        <v>9607.5687001000006</v>
      </c>
      <c r="T115" s="91">
        <v>12135.628978990011</v>
      </c>
      <c r="U115" s="91">
        <v>13308.598828319999</v>
      </c>
      <c r="V115" s="91">
        <v>14625.847078769977</v>
      </c>
      <c r="W115" s="91">
        <v>15696.391242979997</v>
      </c>
      <c r="X115" s="91">
        <v>17162.782999239993</v>
      </c>
      <c r="Y115" s="91">
        <v>19042.855712240002</v>
      </c>
      <c r="Z115" s="91">
        <v>5797.5181138199996</v>
      </c>
      <c r="AA115" s="91">
        <v>8473.1783674199978</v>
      </c>
      <c r="AB115" s="91">
        <v>10775.372594209999</v>
      </c>
      <c r="AC115" s="91">
        <v>12405.819050570004</v>
      </c>
      <c r="AD115" s="91">
        <v>16591.828763859994</v>
      </c>
      <c r="AE115" s="91">
        <v>18557.825613860012</v>
      </c>
      <c r="AF115" s="91">
        <v>20502.956335759998</v>
      </c>
      <c r="AG115" s="91">
        <v>22390.399753529986</v>
      </c>
      <c r="AH115" s="91">
        <v>24154.473237149985</v>
      </c>
      <c r="AI115" s="91">
        <v>26450.037832500006</v>
      </c>
      <c r="AJ115" s="91">
        <v>27419.517311040006</v>
      </c>
      <c r="AK115" s="91">
        <v>30102.907842700002</v>
      </c>
      <c r="AL115" s="91">
        <v>2388.0956215600013</v>
      </c>
      <c r="AM115" s="91">
        <v>4291.9634298499986</v>
      </c>
      <c r="AN115" s="91">
        <v>8136.8803541899979</v>
      </c>
      <c r="AO115" s="91">
        <v>9884.6436723899969</v>
      </c>
      <c r="AP115" s="91">
        <v>11762.985031309996</v>
      </c>
      <c r="AQ115" s="91">
        <v>13992.549269849995</v>
      </c>
      <c r="AR115" s="91">
        <v>16803.970349260009</v>
      </c>
      <c r="AS115" s="91">
        <v>17911.598368720006</v>
      </c>
      <c r="AT115" s="91">
        <v>20271.166851929986</v>
      </c>
      <c r="AU115" s="91">
        <v>22408.256957129997</v>
      </c>
      <c r="AV115" s="91">
        <v>25162.588939519988</v>
      </c>
      <c r="AW115" s="91">
        <v>29280.702161740046</v>
      </c>
      <c r="AX115" s="91">
        <v>3962.3556580400009</v>
      </c>
      <c r="AY115" s="91">
        <v>6666.6405650899978</v>
      </c>
      <c r="AZ115" s="92">
        <v>9381.4612028300035</v>
      </c>
      <c r="BA115" s="92">
        <v>11792.06222</v>
      </c>
      <c r="BB115" s="92">
        <v>16048.034361919999</v>
      </c>
      <c r="BC115" s="92">
        <v>19570.844901129989</v>
      </c>
      <c r="BD115" s="91">
        <v>22094.828512580003</v>
      </c>
      <c r="BE115" s="91">
        <v>23545.932663270003</v>
      </c>
      <c r="BF115" s="91">
        <v>26588.055028449977</v>
      </c>
      <c r="BG115" s="91">
        <v>29056.226611819991</v>
      </c>
      <c r="BH115" s="91">
        <v>33047.241700360013</v>
      </c>
      <c r="BI115" s="91">
        <v>37757.621187010023</v>
      </c>
    </row>
    <row r="116" spans="1:61" s="26" customFormat="1" outlineLevel="1" x14ac:dyDescent="0.25">
      <c r="A116" s="144" t="s">
        <v>9</v>
      </c>
      <c r="B116" s="91">
        <v>42.746977000000001</v>
      </c>
      <c r="C116" s="91">
        <v>91.730830999999995</v>
      </c>
      <c r="D116" s="91">
        <v>127.617907</v>
      </c>
      <c r="E116" s="91">
        <v>176.81014400000001</v>
      </c>
      <c r="F116" s="91">
        <v>246.984711</v>
      </c>
      <c r="G116" s="91">
        <v>298.01480400000003</v>
      </c>
      <c r="H116" s="91">
        <v>348.564278</v>
      </c>
      <c r="I116" s="91">
        <v>387.50595700000002</v>
      </c>
      <c r="J116" s="91">
        <v>436.45051599999999</v>
      </c>
      <c r="K116" s="91">
        <v>485.79566433999997</v>
      </c>
      <c r="L116" s="91">
        <v>537.59886934000008</v>
      </c>
      <c r="M116" s="91">
        <v>591.78450155999997</v>
      </c>
      <c r="N116" s="91">
        <v>50.161768100000003</v>
      </c>
      <c r="O116" s="91">
        <v>102.15362409999999</v>
      </c>
      <c r="P116" s="91">
        <v>145.96321576</v>
      </c>
      <c r="Q116" s="91">
        <v>200.19767002</v>
      </c>
      <c r="R116" s="91">
        <v>214.90757780000001</v>
      </c>
      <c r="S116" s="91">
        <v>262.53362594999999</v>
      </c>
      <c r="T116" s="91">
        <v>309.52093499</v>
      </c>
      <c r="U116" s="91">
        <v>350.11372786999999</v>
      </c>
      <c r="V116" s="91">
        <v>400.21212522000002</v>
      </c>
      <c r="W116" s="91">
        <v>451.81304718000001</v>
      </c>
      <c r="X116" s="91">
        <v>501.35123493999998</v>
      </c>
      <c r="Y116" s="91">
        <v>552.97231567999995</v>
      </c>
      <c r="Z116" s="91">
        <v>49.789102820000004</v>
      </c>
      <c r="AA116" s="91">
        <v>101.43664367</v>
      </c>
      <c r="AB116" s="91">
        <v>152.49893815000001</v>
      </c>
      <c r="AC116" s="91">
        <v>203.57501779</v>
      </c>
      <c r="AD116" s="91">
        <v>496.04391196</v>
      </c>
      <c r="AE116" s="91">
        <v>562.24918162999995</v>
      </c>
      <c r="AF116" s="91">
        <v>645.04078072000004</v>
      </c>
      <c r="AG116" s="91">
        <v>695.24689045000002</v>
      </c>
      <c r="AH116" s="91">
        <v>724.50318613000002</v>
      </c>
      <c r="AI116" s="91">
        <v>781.09698537999998</v>
      </c>
      <c r="AJ116" s="91">
        <v>844.58306138</v>
      </c>
      <c r="AK116" s="91">
        <v>910.08478837999996</v>
      </c>
      <c r="AL116" s="91">
        <v>63.134256999999998</v>
      </c>
      <c r="AM116" s="91">
        <v>79.008956659999996</v>
      </c>
      <c r="AN116" s="91">
        <v>92.596354660000003</v>
      </c>
      <c r="AO116" s="91">
        <v>132.99926865999998</v>
      </c>
      <c r="AP116" s="91">
        <v>184.31078244</v>
      </c>
      <c r="AQ116" s="91">
        <v>257.21033435999999</v>
      </c>
      <c r="AR116" s="91">
        <v>354.09478691999999</v>
      </c>
      <c r="AS116" s="91">
        <v>416.03405292000002</v>
      </c>
      <c r="AT116" s="91">
        <v>449.15107926999997</v>
      </c>
      <c r="AU116" s="91">
        <v>515.57995627000003</v>
      </c>
      <c r="AV116" s="91">
        <v>600.10185926999998</v>
      </c>
      <c r="AW116" s="91">
        <v>665.68907726999998</v>
      </c>
      <c r="AX116" s="91">
        <v>58.961013000000001</v>
      </c>
      <c r="AY116" s="91">
        <v>84.942593000000002</v>
      </c>
      <c r="AZ116" s="92">
        <v>114.45403899999999</v>
      </c>
      <c r="BA116" s="92">
        <v>166.75404399999999</v>
      </c>
      <c r="BB116" s="92">
        <v>227.15510446000002</v>
      </c>
      <c r="BC116" s="92">
        <v>298.20665545999998</v>
      </c>
      <c r="BD116" s="91">
        <v>404.42764846</v>
      </c>
      <c r="BE116" s="91">
        <v>463.88565045999997</v>
      </c>
      <c r="BF116" s="91">
        <v>565.15462746000003</v>
      </c>
      <c r="BG116" s="91">
        <v>642.70041346000005</v>
      </c>
      <c r="BH116" s="91">
        <v>722.43502846000001</v>
      </c>
      <c r="BI116" s="91">
        <v>787.25464146000002</v>
      </c>
    </row>
    <row r="117" spans="1:61" s="26" customFormat="1" outlineLevel="1" x14ac:dyDescent="0.25">
      <c r="A117" s="144" t="s">
        <v>31</v>
      </c>
      <c r="B117" s="91">
        <v>0</v>
      </c>
      <c r="C117" s="91">
        <v>0</v>
      </c>
      <c r="D117" s="91">
        <v>0</v>
      </c>
      <c r="E117" s="91">
        <v>0</v>
      </c>
      <c r="F117" s="91">
        <v>0</v>
      </c>
      <c r="G117" s="91">
        <v>0</v>
      </c>
      <c r="H117" s="91">
        <v>0</v>
      </c>
      <c r="I117" s="91">
        <v>0</v>
      </c>
      <c r="J117" s="91">
        <v>0</v>
      </c>
      <c r="K117" s="91">
        <v>0</v>
      </c>
      <c r="L117" s="91">
        <v>0</v>
      </c>
      <c r="M117" s="91">
        <v>0</v>
      </c>
      <c r="N117" s="91">
        <v>0</v>
      </c>
      <c r="O117" s="91">
        <v>0</v>
      </c>
      <c r="P117" s="91">
        <v>0</v>
      </c>
      <c r="Q117" s="91">
        <v>0</v>
      </c>
      <c r="R117" s="91">
        <v>0</v>
      </c>
      <c r="S117" s="91">
        <v>0</v>
      </c>
      <c r="T117" s="91">
        <v>0</v>
      </c>
      <c r="U117" s="91">
        <v>0</v>
      </c>
      <c r="V117" s="91">
        <v>0</v>
      </c>
      <c r="W117" s="91">
        <v>0</v>
      </c>
      <c r="X117" s="91">
        <v>0</v>
      </c>
      <c r="Y117" s="91">
        <v>0</v>
      </c>
      <c r="Z117" s="91">
        <v>0</v>
      </c>
      <c r="AA117" s="91">
        <v>0</v>
      </c>
      <c r="AB117" s="91">
        <v>16.191528000000002</v>
      </c>
      <c r="AC117" s="91">
        <v>24.412270750000001</v>
      </c>
      <c r="AD117" s="91">
        <v>24.435794640000001</v>
      </c>
      <c r="AE117" s="91">
        <v>41.254847490000003</v>
      </c>
      <c r="AF117" s="91">
        <v>52.426658429999996</v>
      </c>
      <c r="AG117" s="91">
        <v>63.18920353</v>
      </c>
      <c r="AH117" s="91">
        <v>73.723541040000001</v>
      </c>
      <c r="AI117" s="91">
        <v>84.647129000000007</v>
      </c>
      <c r="AJ117" s="91">
        <v>95.593200190000005</v>
      </c>
      <c r="AK117" s="91">
        <v>141.42352259999998</v>
      </c>
      <c r="AL117" s="91">
        <v>40.0843895</v>
      </c>
      <c r="AM117" s="91">
        <v>102.33731647</v>
      </c>
      <c r="AN117" s="91">
        <v>129.59454044</v>
      </c>
      <c r="AO117" s="91">
        <v>166.32213159</v>
      </c>
      <c r="AP117" s="91">
        <v>211.81693697000003</v>
      </c>
      <c r="AQ117" s="91">
        <v>254.14909152999999</v>
      </c>
      <c r="AR117" s="91">
        <v>335.37836056999998</v>
      </c>
      <c r="AS117" s="91">
        <v>335.37836056999998</v>
      </c>
      <c r="AT117" s="91">
        <v>417.85428356000006</v>
      </c>
      <c r="AU117" s="91">
        <v>603.92262448999998</v>
      </c>
      <c r="AV117" s="91">
        <v>640.28884789999995</v>
      </c>
      <c r="AW117" s="91">
        <v>1037.2070007</v>
      </c>
      <c r="AX117" s="91">
        <v>29.937652370000002</v>
      </c>
      <c r="AY117" s="91">
        <v>293.07654307999996</v>
      </c>
      <c r="AZ117" s="92">
        <v>308.51253704999999</v>
      </c>
      <c r="BA117" s="92">
        <v>275.31183149999998</v>
      </c>
      <c r="BB117" s="92">
        <v>337.89904045999998</v>
      </c>
      <c r="BC117" s="92">
        <v>392.30815671000005</v>
      </c>
      <c r="BD117" s="91">
        <v>446.62163728000002</v>
      </c>
      <c r="BE117" s="91">
        <v>463.91954489999995</v>
      </c>
      <c r="BF117" s="91">
        <v>517.35138510000002</v>
      </c>
      <c r="BG117" s="91">
        <v>640.69159421000006</v>
      </c>
      <c r="BH117" s="91">
        <v>665.78283915999998</v>
      </c>
      <c r="BI117" s="91">
        <v>723.80180992999999</v>
      </c>
    </row>
    <row r="118" spans="1:61" s="26" customFormat="1" outlineLevel="1" x14ac:dyDescent="0.25">
      <c r="A118" s="144" t="s">
        <v>148</v>
      </c>
      <c r="B118" s="91">
        <v>0</v>
      </c>
      <c r="C118" s="91">
        <v>0</v>
      </c>
      <c r="D118" s="91">
        <v>0</v>
      </c>
      <c r="E118" s="91">
        <v>0</v>
      </c>
      <c r="F118" s="91">
        <v>0</v>
      </c>
      <c r="G118" s="91">
        <v>0</v>
      </c>
      <c r="H118" s="91">
        <v>0</v>
      </c>
      <c r="I118" s="91">
        <v>0.42647056999999999</v>
      </c>
      <c r="J118" s="91">
        <v>17.320246210000001</v>
      </c>
      <c r="K118" s="91">
        <v>97.099966609999996</v>
      </c>
      <c r="L118" s="91">
        <v>183.69187173</v>
      </c>
      <c r="M118" s="91">
        <v>287.49352100999999</v>
      </c>
      <c r="N118" s="91">
        <v>691.92325170000004</v>
      </c>
      <c r="O118" s="91">
        <v>1098.1213207200001</v>
      </c>
      <c r="P118" s="91">
        <v>1370.2369078800002</v>
      </c>
      <c r="Q118" s="91">
        <v>1727.46994509</v>
      </c>
      <c r="R118" s="91">
        <v>2028.8986875599999</v>
      </c>
      <c r="S118" s="91">
        <v>2324.4003442899998</v>
      </c>
      <c r="T118" s="91">
        <v>2706.8949664499996</v>
      </c>
      <c r="U118" s="91">
        <v>3110.1654579000001</v>
      </c>
      <c r="V118" s="91">
        <v>3419.29768982</v>
      </c>
      <c r="W118" s="91">
        <v>3863.824388</v>
      </c>
      <c r="X118" s="91">
        <v>4236.0541980199996</v>
      </c>
      <c r="Y118" s="91">
        <v>4524.3699216200002</v>
      </c>
      <c r="Z118" s="91">
        <v>979.57719089</v>
      </c>
      <c r="AA118" s="91">
        <v>1353.05081182</v>
      </c>
      <c r="AB118" s="91">
        <v>1662.0824723599999</v>
      </c>
      <c r="AC118" s="91">
        <v>2114.8278652700001</v>
      </c>
      <c r="AD118" s="91">
        <v>2553.3932185100002</v>
      </c>
      <c r="AE118" s="91">
        <v>2959.4737689200001</v>
      </c>
      <c r="AF118" s="91">
        <v>3376.0682256300001</v>
      </c>
      <c r="AG118" s="91">
        <v>4005.4201867699999</v>
      </c>
      <c r="AH118" s="91">
        <v>4543.7152237399996</v>
      </c>
      <c r="AI118" s="91">
        <v>4543.7152237399996</v>
      </c>
      <c r="AJ118" s="91">
        <v>4543.7152237399996</v>
      </c>
      <c r="AK118" s="91">
        <v>0</v>
      </c>
      <c r="AL118" s="91">
        <v>0</v>
      </c>
      <c r="AM118" s="91">
        <v>0</v>
      </c>
      <c r="AN118" s="91">
        <v>0</v>
      </c>
      <c r="AO118" s="91">
        <v>0</v>
      </c>
      <c r="AP118" s="91">
        <v>0</v>
      </c>
      <c r="AQ118" s="91">
        <v>0</v>
      </c>
      <c r="AR118" s="91">
        <v>0</v>
      </c>
      <c r="AS118" s="91">
        <v>0</v>
      </c>
      <c r="AT118" s="91">
        <v>0</v>
      </c>
      <c r="AU118" s="91">
        <v>0</v>
      </c>
      <c r="AV118" s="91">
        <v>0</v>
      </c>
      <c r="AW118" s="91">
        <v>0</v>
      </c>
      <c r="AX118" s="91">
        <v>0</v>
      </c>
      <c r="AY118" s="91">
        <v>0</v>
      </c>
      <c r="AZ118" s="92">
        <v>0</v>
      </c>
      <c r="BA118" s="92">
        <v>0</v>
      </c>
      <c r="BB118" s="92">
        <v>0</v>
      </c>
      <c r="BC118" s="92">
        <v>0</v>
      </c>
      <c r="BD118" s="91">
        <v>0</v>
      </c>
      <c r="BE118" s="91">
        <v>0</v>
      </c>
      <c r="BF118" s="91">
        <v>0</v>
      </c>
      <c r="BG118" s="91">
        <v>0</v>
      </c>
      <c r="BH118" s="91">
        <v>0</v>
      </c>
      <c r="BI118" s="91">
        <v>0</v>
      </c>
    </row>
    <row r="119" spans="1:61" s="26" customFormat="1" outlineLevel="1" x14ac:dyDescent="0.25">
      <c r="A119" s="144" t="s">
        <v>7</v>
      </c>
      <c r="B119" s="91">
        <v>0</v>
      </c>
      <c r="C119" s="91">
        <v>0</v>
      </c>
      <c r="D119" s="91">
        <v>0</v>
      </c>
      <c r="E119" s="91">
        <v>0</v>
      </c>
      <c r="F119" s="91">
        <v>0</v>
      </c>
      <c r="G119" s="91">
        <v>0</v>
      </c>
      <c r="H119" s="91">
        <v>0</v>
      </c>
      <c r="I119" s="91">
        <v>0</v>
      </c>
      <c r="J119" s="91">
        <v>0</v>
      </c>
      <c r="K119" s="91">
        <v>0</v>
      </c>
      <c r="L119" s="91">
        <v>0</v>
      </c>
      <c r="M119" s="91">
        <v>0</v>
      </c>
      <c r="N119" s="91">
        <v>0</v>
      </c>
      <c r="O119" s="91">
        <v>0</v>
      </c>
      <c r="P119" s="91">
        <v>0</v>
      </c>
      <c r="Q119" s="91">
        <v>0</v>
      </c>
      <c r="R119" s="91">
        <v>0</v>
      </c>
      <c r="S119" s="91">
        <v>0</v>
      </c>
      <c r="T119" s="91">
        <v>0</v>
      </c>
      <c r="U119" s="91">
        <v>0</v>
      </c>
      <c r="V119" s="91">
        <v>0</v>
      </c>
      <c r="W119" s="91">
        <v>0</v>
      </c>
      <c r="X119" s="91">
        <v>0</v>
      </c>
      <c r="Y119" s="91">
        <v>0</v>
      </c>
      <c r="Z119" s="91">
        <v>0</v>
      </c>
      <c r="AA119" s="91">
        <v>0</v>
      </c>
      <c r="AB119" s="91">
        <v>0</v>
      </c>
      <c r="AC119" s="91">
        <v>0</v>
      </c>
      <c r="AD119" s="91">
        <v>0</v>
      </c>
      <c r="AE119" s="91">
        <v>0</v>
      </c>
      <c r="AF119" s="91">
        <v>0</v>
      </c>
      <c r="AG119" s="91">
        <v>0</v>
      </c>
      <c r="AH119" s="91">
        <v>0</v>
      </c>
      <c r="AI119" s="91">
        <v>0</v>
      </c>
      <c r="AJ119" s="91">
        <v>0</v>
      </c>
      <c r="AK119" s="91">
        <v>0</v>
      </c>
      <c r="AL119" s="91">
        <v>0</v>
      </c>
      <c r="AM119" s="91">
        <v>0</v>
      </c>
      <c r="AN119" s="91">
        <v>0</v>
      </c>
      <c r="AO119" s="91">
        <v>0</v>
      </c>
      <c r="AP119" s="91">
        <v>0</v>
      </c>
      <c r="AQ119" s="91">
        <v>0</v>
      </c>
      <c r="AR119" s="91">
        <v>0</v>
      </c>
      <c r="AS119" s="91">
        <v>0</v>
      </c>
      <c r="AT119" s="91">
        <v>0</v>
      </c>
      <c r="AU119" s="91">
        <v>0</v>
      </c>
      <c r="AV119" s="91">
        <v>0</v>
      </c>
      <c r="AW119" s="91">
        <v>0</v>
      </c>
      <c r="AX119" s="91">
        <v>0</v>
      </c>
      <c r="AY119" s="91">
        <v>0</v>
      </c>
      <c r="AZ119" s="92">
        <v>1.938024</v>
      </c>
      <c r="BA119" s="92">
        <v>54.506700000000002</v>
      </c>
      <c r="BB119" s="92">
        <v>55.277161799999995</v>
      </c>
      <c r="BC119" s="92">
        <v>54.033810969999998</v>
      </c>
      <c r="BD119" s="91">
        <v>58.195802490000005</v>
      </c>
      <c r="BE119" s="91">
        <v>85.728167830000004</v>
      </c>
      <c r="BF119" s="91">
        <v>104.17780609</v>
      </c>
      <c r="BG119" s="91">
        <v>116.7975338</v>
      </c>
      <c r="BH119" s="91">
        <v>137.12233394999998</v>
      </c>
      <c r="BI119" s="91">
        <v>146.52705397</v>
      </c>
    </row>
    <row r="120" spans="1:61" s="26" customFormat="1" outlineLevel="1" x14ac:dyDescent="0.25">
      <c r="A120" s="144" t="s">
        <v>8</v>
      </c>
      <c r="B120" s="91">
        <v>0</v>
      </c>
      <c r="C120" s="91">
        <v>0</v>
      </c>
      <c r="D120" s="91">
        <v>0</v>
      </c>
      <c r="E120" s="91">
        <v>0</v>
      </c>
      <c r="F120" s="91">
        <v>0</v>
      </c>
      <c r="G120" s="91">
        <v>0</v>
      </c>
      <c r="H120" s="91">
        <v>0</v>
      </c>
      <c r="I120" s="91">
        <v>0</v>
      </c>
      <c r="J120" s="91">
        <v>0</v>
      </c>
      <c r="K120" s="91">
        <v>0</v>
      </c>
      <c r="L120" s="91">
        <v>0</v>
      </c>
      <c r="M120" s="91">
        <v>56.161659640000003</v>
      </c>
      <c r="N120" s="91">
        <v>22.308</v>
      </c>
      <c r="O120" s="91">
        <v>84.726862940000004</v>
      </c>
      <c r="P120" s="91">
        <v>501.92947181000005</v>
      </c>
      <c r="Q120" s="91">
        <v>1005.13930184</v>
      </c>
      <c r="R120" s="91">
        <v>1031.4321450800001</v>
      </c>
      <c r="S120" s="91">
        <v>1056.0129440000001</v>
      </c>
      <c r="T120" s="91">
        <v>1104.7055537900001</v>
      </c>
      <c r="U120" s="91">
        <v>1778.4744868899998</v>
      </c>
      <c r="V120" s="91">
        <v>2045.0655804600001</v>
      </c>
      <c r="W120" s="91">
        <v>2093.0151554699996</v>
      </c>
      <c r="X120" s="91">
        <v>2269.6162644599999</v>
      </c>
      <c r="Y120" s="91">
        <v>2555.9031322699998</v>
      </c>
      <c r="Z120" s="91">
        <v>643.15329095000004</v>
      </c>
      <c r="AA120" s="91">
        <v>1462.8933436000002</v>
      </c>
      <c r="AB120" s="91">
        <v>1624.7057697799999</v>
      </c>
      <c r="AC120" s="91">
        <v>2306.3967829200001</v>
      </c>
      <c r="AD120" s="91">
        <v>2386.6701098000003</v>
      </c>
      <c r="AE120" s="91">
        <v>2606.5620254200003</v>
      </c>
      <c r="AF120" s="91">
        <v>3098.5652774499999</v>
      </c>
      <c r="AG120" s="91">
        <v>3682.3085959700002</v>
      </c>
      <c r="AH120" s="91">
        <v>3939.1346789200002</v>
      </c>
      <c r="AI120" s="91">
        <v>4156.1351769900002</v>
      </c>
      <c r="AJ120" s="91">
        <v>4709.9488173100008</v>
      </c>
      <c r="AK120" s="91">
        <v>4366.4150732500002</v>
      </c>
      <c r="AL120" s="91">
        <v>1530.0904837600001</v>
      </c>
      <c r="AM120" s="91">
        <v>2522.0554393500006</v>
      </c>
      <c r="AN120" s="91">
        <v>3650.2024078000004</v>
      </c>
      <c r="AO120" s="91">
        <v>4461.1024571400003</v>
      </c>
      <c r="AP120" s="91">
        <v>5423.8330824499999</v>
      </c>
      <c r="AQ120" s="91">
        <v>6135.41938949</v>
      </c>
      <c r="AR120" s="91">
        <v>7309.2134309599996</v>
      </c>
      <c r="AS120" s="91">
        <v>8109.2001003000005</v>
      </c>
      <c r="AT120" s="91">
        <v>9280.8815452399995</v>
      </c>
      <c r="AU120" s="91">
        <v>10159.828613020001</v>
      </c>
      <c r="AV120" s="91">
        <v>11044.317593760001</v>
      </c>
      <c r="AW120" s="91">
        <v>12092.627695939998</v>
      </c>
      <c r="AX120" s="91">
        <v>5235.1320101800002</v>
      </c>
      <c r="AY120" s="91">
        <v>8841.7304613199994</v>
      </c>
      <c r="AZ120" s="92">
        <v>8425.0369440499999</v>
      </c>
      <c r="BA120" s="92">
        <v>8848.0083579999991</v>
      </c>
      <c r="BB120" s="92">
        <v>10124.86968996</v>
      </c>
      <c r="BC120" s="92">
        <v>13192.60640696</v>
      </c>
      <c r="BD120" s="91">
        <v>25937.949003729998</v>
      </c>
      <c r="BE120" s="91">
        <v>27560.396972139999</v>
      </c>
      <c r="BF120" s="91">
        <v>29314.522291419999</v>
      </c>
      <c r="BG120" s="91">
        <v>29227.946421779998</v>
      </c>
      <c r="BH120" s="91">
        <v>29486.396133639999</v>
      </c>
      <c r="BI120" s="91">
        <v>30481.897445559996</v>
      </c>
    </row>
    <row r="121" spans="1:61" s="26" customFormat="1" outlineLevel="1" x14ac:dyDescent="0.25">
      <c r="A121" s="144" t="s">
        <v>11</v>
      </c>
      <c r="B121" s="91">
        <v>0</v>
      </c>
      <c r="C121" s="91">
        <v>0</v>
      </c>
      <c r="D121" s="91">
        <v>0</v>
      </c>
      <c r="E121" s="91">
        <v>0</v>
      </c>
      <c r="F121" s="91">
        <v>0</v>
      </c>
      <c r="G121" s="91">
        <v>0</v>
      </c>
      <c r="H121" s="91">
        <v>0</v>
      </c>
      <c r="I121" s="91">
        <v>0</v>
      </c>
      <c r="J121" s="91">
        <v>0</v>
      </c>
      <c r="K121" s="91">
        <v>0</v>
      </c>
      <c r="L121" s="91">
        <v>0</v>
      </c>
      <c r="M121" s="91">
        <v>0</v>
      </c>
      <c r="N121" s="91">
        <v>0</v>
      </c>
      <c r="O121" s="91">
        <v>0</v>
      </c>
      <c r="P121" s="91">
        <v>0</v>
      </c>
      <c r="Q121" s="91">
        <v>0</v>
      </c>
      <c r="R121" s="91">
        <v>0</v>
      </c>
      <c r="S121" s="91">
        <v>0</v>
      </c>
      <c r="T121" s="91">
        <v>0</v>
      </c>
      <c r="U121" s="91">
        <v>0</v>
      </c>
      <c r="V121" s="91">
        <v>13.74282665</v>
      </c>
      <c r="W121" s="91">
        <v>36.255487000000002</v>
      </c>
      <c r="X121" s="91">
        <v>61.923341969999996</v>
      </c>
      <c r="Y121" s="91">
        <v>87.358642970000005</v>
      </c>
      <c r="Z121" s="91">
        <v>30.058650030000003</v>
      </c>
      <c r="AA121" s="91">
        <v>127.03352131999999</v>
      </c>
      <c r="AB121" s="91">
        <v>306.59717643000005</v>
      </c>
      <c r="AC121" s="91">
        <v>405.76978457999996</v>
      </c>
      <c r="AD121" s="91">
        <v>541.79138377999993</v>
      </c>
      <c r="AE121" s="91">
        <v>640.70569108000007</v>
      </c>
      <c r="AF121" s="91">
        <v>772.71964115000003</v>
      </c>
      <c r="AG121" s="91">
        <v>923.37205188999997</v>
      </c>
      <c r="AH121" s="91">
        <v>1158.2280337900002</v>
      </c>
      <c r="AI121" s="91">
        <v>1383.7090103099999</v>
      </c>
      <c r="AJ121" s="91">
        <v>1613.31467533</v>
      </c>
      <c r="AK121" s="91">
        <v>1744.9397671400002</v>
      </c>
      <c r="AL121" s="91">
        <v>231.09973694999999</v>
      </c>
      <c r="AM121" s="91">
        <v>452.18894193</v>
      </c>
      <c r="AN121" s="91">
        <v>703.94906434999996</v>
      </c>
      <c r="AO121" s="91">
        <v>960.70661809000001</v>
      </c>
      <c r="AP121" s="91">
        <v>1344.6117087100001</v>
      </c>
      <c r="AQ121" s="91">
        <v>1685.8613461399998</v>
      </c>
      <c r="AR121" s="91">
        <v>2001.7538016299998</v>
      </c>
      <c r="AS121" s="91">
        <v>2307.4641383499998</v>
      </c>
      <c r="AT121" s="91">
        <v>2658.5990017899999</v>
      </c>
      <c r="AU121" s="91">
        <v>2904.5109547799998</v>
      </c>
      <c r="AV121" s="91">
        <v>3304.73327608</v>
      </c>
      <c r="AW121" s="91">
        <v>3505.1093129500005</v>
      </c>
      <c r="AX121" s="91">
        <v>454.64745749999997</v>
      </c>
      <c r="AY121" s="91">
        <v>1062.1916425300001</v>
      </c>
      <c r="AZ121" s="92">
        <v>1498.8891511599998</v>
      </c>
      <c r="BA121" s="92">
        <v>1726.8329020000001</v>
      </c>
      <c r="BB121" s="92">
        <v>2074.8752474799999</v>
      </c>
      <c r="BC121" s="92">
        <v>2494.4640133899998</v>
      </c>
      <c r="BD121" s="91">
        <v>3082.2446266600004</v>
      </c>
      <c r="BE121" s="91">
        <v>3382.5490435699999</v>
      </c>
      <c r="BF121" s="91">
        <v>3920.7727902600004</v>
      </c>
      <c r="BG121" s="91">
        <v>4484.9675790900001</v>
      </c>
      <c r="BH121" s="91">
        <v>4984.56367933</v>
      </c>
      <c r="BI121" s="91">
        <v>5466.62945124</v>
      </c>
    </row>
    <row r="122" spans="1:61" s="26" customFormat="1" outlineLevel="1" x14ac:dyDescent="0.25">
      <c r="A122" s="117" t="s">
        <v>141</v>
      </c>
      <c r="B122" s="91">
        <v>0</v>
      </c>
      <c r="C122" s="91">
        <v>0</v>
      </c>
      <c r="D122" s="91">
        <v>0</v>
      </c>
      <c r="E122" s="91">
        <v>0</v>
      </c>
      <c r="F122" s="91">
        <v>0</v>
      </c>
      <c r="G122" s="91">
        <v>0</v>
      </c>
      <c r="H122" s="91">
        <v>0</v>
      </c>
      <c r="I122" s="91">
        <v>0</v>
      </c>
      <c r="J122" s="91">
        <v>0</v>
      </c>
      <c r="K122" s="91">
        <v>0</v>
      </c>
      <c r="L122" s="91">
        <v>0</v>
      </c>
      <c r="M122" s="91">
        <v>0</v>
      </c>
      <c r="N122" s="91">
        <v>0</v>
      </c>
      <c r="O122" s="91">
        <v>0</v>
      </c>
      <c r="P122" s="91">
        <v>0</v>
      </c>
      <c r="Q122" s="91">
        <v>0</v>
      </c>
      <c r="R122" s="91">
        <v>0</v>
      </c>
      <c r="S122" s="91">
        <v>0</v>
      </c>
      <c r="T122" s="91">
        <v>0</v>
      </c>
      <c r="U122" s="91">
        <v>0</v>
      </c>
      <c r="V122" s="91">
        <v>0</v>
      </c>
      <c r="W122" s="91">
        <v>0</v>
      </c>
      <c r="X122" s="91">
        <v>0</v>
      </c>
      <c r="Y122" s="91">
        <v>0</v>
      </c>
      <c r="Z122" s="91">
        <v>0</v>
      </c>
      <c r="AA122" s="91">
        <v>0</v>
      </c>
      <c r="AB122" s="91">
        <v>0</v>
      </c>
      <c r="AC122" s="91">
        <v>0</v>
      </c>
      <c r="AD122" s="91">
        <v>0</v>
      </c>
      <c r="AE122" s="91">
        <v>0</v>
      </c>
      <c r="AF122" s="91">
        <v>0</v>
      </c>
      <c r="AG122" s="91">
        <v>0</v>
      </c>
      <c r="AH122" s="91">
        <v>0</v>
      </c>
      <c r="AI122" s="91">
        <v>0</v>
      </c>
      <c r="AJ122" s="91">
        <v>0</v>
      </c>
      <c r="AK122" s="91">
        <v>0</v>
      </c>
      <c r="AL122" s="91">
        <v>0</v>
      </c>
      <c r="AM122" s="91">
        <v>0</v>
      </c>
      <c r="AN122" s="91">
        <v>0</v>
      </c>
      <c r="AO122" s="91">
        <v>0</v>
      </c>
      <c r="AP122" s="91">
        <v>0</v>
      </c>
      <c r="AQ122" s="91">
        <v>0</v>
      </c>
      <c r="AR122" s="91">
        <v>0</v>
      </c>
      <c r="AS122" s="91">
        <v>0</v>
      </c>
      <c r="AT122" s="91">
        <v>0</v>
      </c>
      <c r="AU122" s="91">
        <v>0</v>
      </c>
      <c r="AV122" s="91">
        <v>0</v>
      </c>
      <c r="AW122" s="91">
        <v>0</v>
      </c>
      <c r="AX122" s="91">
        <v>0</v>
      </c>
      <c r="AY122" s="91">
        <v>0</v>
      </c>
      <c r="AZ122" s="92">
        <v>0</v>
      </c>
      <c r="BA122" s="92">
        <v>0</v>
      </c>
      <c r="BB122" s="92">
        <v>0</v>
      </c>
      <c r="BC122" s="92">
        <v>0</v>
      </c>
      <c r="BD122" s="91">
        <v>0</v>
      </c>
      <c r="BE122" s="91">
        <v>0</v>
      </c>
      <c r="BF122" s="91">
        <v>0</v>
      </c>
      <c r="BG122" s="91">
        <v>0</v>
      </c>
      <c r="BH122" s="91">
        <v>0</v>
      </c>
      <c r="BI122" s="91">
        <v>0</v>
      </c>
    </row>
    <row r="123" spans="1:61" s="26" customFormat="1" outlineLevel="1" x14ac:dyDescent="0.25">
      <c r="A123" s="144" t="s">
        <v>12</v>
      </c>
      <c r="B123" s="91">
        <v>0</v>
      </c>
      <c r="C123" s="91">
        <v>0</v>
      </c>
      <c r="D123" s="91">
        <v>0</v>
      </c>
      <c r="E123" s="91">
        <v>0</v>
      </c>
      <c r="F123" s="91">
        <v>0</v>
      </c>
      <c r="G123" s="91">
        <v>0</v>
      </c>
      <c r="H123" s="91">
        <v>0</v>
      </c>
      <c r="I123" s="91">
        <v>0</v>
      </c>
      <c r="J123" s="91">
        <v>0</v>
      </c>
      <c r="K123" s="91">
        <v>0</v>
      </c>
      <c r="L123" s="91">
        <v>0</v>
      </c>
      <c r="M123" s="91">
        <v>0</v>
      </c>
      <c r="N123" s="91">
        <v>0</v>
      </c>
      <c r="O123" s="91">
        <v>0</v>
      </c>
      <c r="P123" s="91">
        <v>0</v>
      </c>
      <c r="Q123" s="91">
        <v>0</v>
      </c>
      <c r="R123" s="91">
        <v>0</v>
      </c>
      <c r="S123" s="91">
        <v>0</v>
      </c>
      <c r="T123" s="91">
        <v>0</v>
      </c>
      <c r="U123" s="91">
        <v>0</v>
      </c>
      <c r="V123" s="91">
        <v>0</v>
      </c>
      <c r="W123" s="91">
        <v>0</v>
      </c>
      <c r="X123" s="91">
        <v>0</v>
      </c>
      <c r="Y123" s="91">
        <v>0.45131298999999997</v>
      </c>
      <c r="Z123" s="91">
        <v>0.85019672999999996</v>
      </c>
      <c r="AA123" s="91">
        <v>3.0426879200000001</v>
      </c>
      <c r="AB123" s="91">
        <v>6.6986005899999999</v>
      </c>
      <c r="AC123" s="91">
        <v>14.16890841</v>
      </c>
      <c r="AD123" s="91">
        <v>26.97301685</v>
      </c>
      <c r="AE123" s="91">
        <v>43.791060939999994</v>
      </c>
      <c r="AF123" s="91">
        <v>63.369656119999995</v>
      </c>
      <c r="AG123" s="91">
        <v>84.208494939999994</v>
      </c>
      <c r="AH123" s="91">
        <v>107.49379092</v>
      </c>
      <c r="AI123" s="91">
        <v>133.48609565000001</v>
      </c>
      <c r="AJ123" s="91">
        <v>161.13018387</v>
      </c>
      <c r="AK123" s="91">
        <v>196.07246349000002</v>
      </c>
      <c r="AL123" s="91">
        <v>32.36725568</v>
      </c>
      <c r="AM123" s="91">
        <v>57.181628119999999</v>
      </c>
      <c r="AN123" s="91">
        <v>105.95335990000001</v>
      </c>
      <c r="AO123" s="91">
        <v>159.81239424360388</v>
      </c>
      <c r="AP123" s="91">
        <v>197.20078458360391</v>
      </c>
      <c r="AQ123" s="91">
        <v>367.46877646515844</v>
      </c>
      <c r="AR123" s="91">
        <v>398.28249184000003</v>
      </c>
      <c r="AS123" s="91">
        <v>477.24857200000002</v>
      </c>
      <c r="AT123" s="91">
        <v>502.59999800000003</v>
      </c>
      <c r="AU123" s="91">
        <v>573.05427199999997</v>
      </c>
      <c r="AV123" s="91">
        <v>588.98395661000006</v>
      </c>
      <c r="AW123" s="91">
        <v>506.12296454</v>
      </c>
      <c r="AX123" s="91">
        <v>69.733724909999992</v>
      </c>
      <c r="AY123" s="91">
        <v>127.05161045999999</v>
      </c>
      <c r="AZ123" s="92">
        <v>198.22721722999998</v>
      </c>
      <c r="BA123" s="92">
        <v>282.44551760000002</v>
      </c>
      <c r="BB123" s="92">
        <v>422.02316732999998</v>
      </c>
      <c r="BC123" s="92">
        <v>535.06238913000004</v>
      </c>
      <c r="BD123" s="91">
        <v>635.24402386999998</v>
      </c>
      <c r="BE123" s="91">
        <v>718.24986084</v>
      </c>
      <c r="BF123" s="91">
        <v>796.11473305999993</v>
      </c>
      <c r="BG123" s="91">
        <v>892.14083073999996</v>
      </c>
      <c r="BH123" s="91">
        <v>1000.0625662799999</v>
      </c>
      <c r="BI123" s="91">
        <v>1141.51812872</v>
      </c>
    </row>
    <row r="124" spans="1:61" s="26" customFormat="1" outlineLevel="1" x14ac:dyDescent="0.25">
      <c r="A124" s="144" t="s">
        <v>147</v>
      </c>
      <c r="B124" s="91">
        <v>0</v>
      </c>
      <c r="C124" s="91">
        <v>0</v>
      </c>
      <c r="D124" s="91">
        <v>0</v>
      </c>
      <c r="E124" s="91">
        <v>0</v>
      </c>
      <c r="F124" s="91">
        <v>0</v>
      </c>
      <c r="G124" s="91">
        <v>0</v>
      </c>
      <c r="H124" s="91">
        <v>0</v>
      </c>
      <c r="I124" s="91">
        <v>0</v>
      </c>
      <c r="J124" s="91">
        <v>0</v>
      </c>
      <c r="K124" s="91">
        <v>0</v>
      </c>
      <c r="L124" s="91">
        <v>0</v>
      </c>
      <c r="M124" s="91">
        <v>0</v>
      </c>
      <c r="N124" s="91">
        <v>0</v>
      </c>
      <c r="O124" s="91">
        <v>0</v>
      </c>
      <c r="P124" s="91">
        <v>0</v>
      </c>
      <c r="Q124" s="91">
        <v>0</v>
      </c>
      <c r="R124" s="91">
        <v>0</v>
      </c>
      <c r="S124" s="91">
        <v>0</v>
      </c>
      <c r="T124" s="91">
        <v>0</v>
      </c>
      <c r="U124" s="91">
        <v>0</v>
      </c>
      <c r="V124" s="91">
        <v>0</v>
      </c>
      <c r="W124" s="91">
        <v>0</v>
      </c>
      <c r="X124" s="91">
        <v>0</v>
      </c>
      <c r="Y124" s="91">
        <v>0</v>
      </c>
      <c r="Z124" s="91">
        <v>0</v>
      </c>
      <c r="AA124" s="91">
        <v>0</v>
      </c>
      <c r="AB124" s="91">
        <v>0</v>
      </c>
      <c r="AC124" s="91">
        <v>0</v>
      </c>
      <c r="AD124" s="91">
        <v>0</v>
      </c>
      <c r="AE124" s="91">
        <v>5.7914552199999996</v>
      </c>
      <c r="AF124" s="91">
        <v>9.3491346162707885</v>
      </c>
      <c r="AG124" s="91">
        <v>14.618565279278901</v>
      </c>
      <c r="AH124" s="91">
        <v>20.606814445054898</v>
      </c>
      <c r="AI124" s="91">
        <v>27.499169083687196</v>
      </c>
      <c r="AJ124" s="91">
        <v>35.917002653806826</v>
      </c>
      <c r="AK124" s="91">
        <v>46.709968388486303</v>
      </c>
      <c r="AL124" s="91">
        <v>14.708696191363156</v>
      </c>
      <c r="AM124" s="91">
        <v>25.916424190807639</v>
      </c>
      <c r="AN124" s="91">
        <v>114.43764121182271</v>
      </c>
      <c r="AO124" s="91">
        <v>171.63962086181837</v>
      </c>
      <c r="AP124" s="91">
        <v>233.28070811606366</v>
      </c>
      <c r="AQ124" s="91">
        <v>292.90579587000002</v>
      </c>
      <c r="AR124" s="91">
        <v>344.98671160045529</v>
      </c>
      <c r="AS124" s="91">
        <v>407.10266165045522</v>
      </c>
      <c r="AT124" s="91">
        <v>554.32075269978566</v>
      </c>
      <c r="AU124" s="91">
        <v>639.52607637978576</v>
      </c>
      <c r="AV124" s="91">
        <v>720.44206888978567</v>
      </c>
      <c r="AW124" s="91">
        <v>904.31617691978579</v>
      </c>
      <c r="AX124" s="91">
        <v>71.992843959600052</v>
      </c>
      <c r="AY124" s="91">
        <v>138.42686106870008</v>
      </c>
      <c r="AZ124" s="92">
        <v>278.54828639999999</v>
      </c>
      <c r="BA124" s="92">
        <v>331.9393546</v>
      </c>
      <c r="BB124" s="92">
        <v>420.05577831480002</v>
      </c>
      <c r="BC124" s="92">
        <v>494.70877751180006</v>
      </c>
      <c r="BD124" s="91">
        <v>573.07094919180008</v>
      </c>
      <c r="BE124" s="91">
        <v>622.94684737380021</v>
      </c>
      <c r="BF124" s="91">
        <v>687.49493949999999</v>
      </c>
      <c r="BG124" s="91">
        <v>755.39283307219989</v>
      </c>
      <c r="BH124" s="91">
        <v>836.88329105419996</v>
      </c>
      <c r="BI124" s="91">
        <v>977.86545964107586</v>
      </c>
    </row>
    <row r="125" spans="1:61" s="26" customFormat="1" outlineLevel="1" x14ac:dyDescent="0.25">
      <c r="A125" s="144" t="str">
        <f>+A113</f>
        <v>Aseguradora Sagicor Costa Rica</v>
      </c>
      <c r="B125" s="91">
        <v>0</v>
      </c>
      <c r="C125" s="91">
        <v>0</v>
      </c>
      <c r="D125" s="91">
        <v>0</v>
      </c>
      <c r="E125" s="91">
        <v>0</v>
      </c>
      <c r="F125" s="91">
        <v>0</v>
      </c>
      <c r="G125" s="91">
        <v>0</v>
      </c>
      <c r="H125" s="91">
        <v>0</v>
      </c>
      <c r="I125" s="91">
        <v>0</v>
      </c>
      <c r="J125" s="91">
        <v>0</v>
      </c>
      <c r="K125" s="91">
        <v>0</v>
      </c>
      <c r="L125" s="91">
        <v>0</v>
      </c>
      <c r="M125" s="91">
        <v>0</v>
      </c>
      <c r="N125" s="91">
        <v>0</v>
      </c>
      <c r="O125" s="91">
        <v>0</v>
      </c>
      <c r="P125" s="91">
        <v>0</v>
      </c>
      <c r="Q125" s="91">
        <v>0</v>
      </c>
      <c r="R125" s="91">
        <v>0</v>
      </c>
      <c r="S125" s="91">
        <v>0</v>
      </c>
      <c r="T125" s="91">
        <v>0</v>
      </c>
      <c r="U125" s="91">
        <v>0</v>
      </c>
      <c r="V125" s="91">
        <v>0</v>
      </c>
      <c r="W125" s="91">
        <v>0</v>
      </c>
      <c r="X125" s="91">
        <v>0</v>
      </c>
      <c r="Y125" s="91">
        <v>0</v>
      </c>
      <c r="Z125" s="91">
        <v>0</v>
      </c>
      <c r="AA125" s="91">
        <v>0</v>
      </c>
      <c r="AB125" s="91">
        <v>0</v>
      </c>
      <c r="AC125" s="91">
        <v>0</v>
      </c>
      <c r="AD125" s="91">
        <v>0</v>
      </c>
      <c r="AE125" s="91">
        <v>0</v>
      </c>
      <c r="AF125" s="91">
        <v>0</v>
      </c>
      <c r="AG125" s="91">
        <v>0</v>
      </c>
      <c r="AH125" s="91">
        <v>0</v>
      </c>
      <c r="AI125" s="91">
        <v>0</v>
      </c>
      <c r="AJ125" s="91">
        <v>0</v>
      </c>
      <c r="AK125" s="91">
        <v>0</v>
      </c>
      <c r="AL125" s="91">
        <v>0</v>
      </c>
      <c r="AM125" s="91">
        <v>0</v>
      </c>
      <c r="AN125" s="91">
        <v>0</v>
      </c>
      <c r="AO125" s="91">
        <v>0</v>
      </c>
      <c r="AP125" s="91">
        <v>0</v>
      </c>
      <c r="AQ125" s="91">
        <v>0</v>
      </c>
      <c r="AR125" s="91">
        <v>0</v>
      </c>
      <c r="AS125" s="91">
        <v>0</v>
      </c>
      <c r="AT125" s="91">
        <v>0</v>
      </c>
      <c r="AU125" s="91">
        <v>0</v>
      </c>
      <c r="AV125" s="91">
        <v>0</v>
      </c>
      <c r="AW125" s="91">
        <v>0</v>
      </c>
      <c r="AX125" s="91">
        <v>0</v>
      </c>
      <c r="AY125" s="91">
        <v>0</v>
      </c>
      <c r="AZ125" s="92">
        <v>0</v>
      </c>
      <c r="BA125" s="92">
        <v>0</v>
      </c>
      <c r="BB125" s="92">
        <v>0</v>
      </c>
      <c r="BC125" s="92">
        <v>0</v>
      </c>
      <c r="BD125" s="91">
        <v>0</v>
      </c>
      <c r="BE125" s="91">
        <v>0</v>
      </c>
      <c r="BF125" s="91">
        <v>0</v>
      </c>
      <c r="BG125" s="91">
        <v>0</v>
      </c>
      <c r="BH125" s="91">
        <v>0</v>
      </c>
      <c r="BI125" s="91">
        <v>4.8559019999999994E-2</v>
      </c>
    </row>
    <row r="126" spans="1:61" s="26" customFormat="1" x14ac:dyDescent="0.25">
      <c r="A126" s="87" t="s">
        <v>27</v>
      </c>
      <c r="B126" s="89">
        <v>0</v>
      </c>
      <c r="C126" s="89">
        <v>0</v>
      </c>
      <c r="D126" s="89">
        <v>0</v>
      </c>
      <c r="E126" s="89">
        <v>0</v>
      </c>
      <c r="F126" s="89">
        <v>0</v>
      </c>
      <c r="G126" s="89">
        <v>0</v>
      </c>
      <c r="H126" s="89">
        <v>0</v>
      </c>
      <c r="I126" s="89">
        <v>0</v>
      </c>
      <c r="J126" s="89">
        <v>0</v>
      </c>
      <c r="K126" s="89">
        <v>0</v>
      </c>
      <c r="L126" s="89">
        <v>0</v>
      </c>
      <c r="M126" s="89">
        <v>0</v>
      </c>
      <c r="N126" s="89">
        <v>0</v>
      </c>
      <c r="O126" s="89">
        <v>0</v>
      </c>
      <c r="P126" s="89">
        <v>0</v>
      </c>
      <c r="Q126" s="89">
        <v>0</v>
      </c>
      <c r="R126" s="89">
        <v>0</v>
      </c>
      <c r="S126" s="89">
        <v>0.71875717000000006</v>
      </c>
      <c r="T126" s="89">
        <v>0.59910593000000001</v>
      </c>
      <c r="U126" s="89">
        <v>0.59910593000000001</v>
      </c>
      <c r="V126" s="89">
        <v>0.59910593000000001</v>
      </c>
      <c r="W126" s="89">
        <v>0.59910593000000001</v>
      </c>
      <c r="X126" s="89">
        <v>30.922582739999999</v>
      </c>
      <c r="Y126" s="89">
        <v>132.10406764000001</v>
      </c>
      <c r="Z126" s="89">
        <v>8.2494870999999996</v>
      </c>
      <c r="AA126" s="89">
        <v>51.138480370000003</v>
      </c>
      <c r="AB126" s="89">
        <v>108.70123411</v>
      </c>
      <c r="AC126" s="89">
        <v>168.92704804000002</v>
      </c>
      <c r="AD126" s="89">
        <v>369.47891786000002</v>
      </c>
      <c r="AE126" s="89">
        <v>421.11435810999996</v>
      </c>
      <c r="AF126" s="89">
        <v>469.95088529999992</v>
      </c>
      <c r="AG126" s="89">
        <v>595.75424225999996</v>
      </c>
      <c r="AH126" s="89">
        <v>646.96634652</v>
      </c>
      <c r="AI126" s="89">
        <v>712.44398762000003</v>
      </c>
      <c r="AJ126" s="89">
        <v>769.23383102000003</v>
      </c>
      <c r="AK126" s="89">
        <v>887.28910953999991</v>
      </c>
      <c r="AL126" s="89">
        <v>-4.5750000000000002</v>
      </c>
      <c r="AM126" s="89">
        <v>15.5365</v>
      </c>
      <c r="AN126" s="89">
        <v>58.516104980000001</v>
      </c>
      <c r="AO126" s="89">
        <v>105.93560498000001</v>
      </c>
      <c r="AP126" s="89">
        <v>153.56950000000001</v>
      </c>
      <c r="AQ126" s="89">
        <v>201.363</v>
      </c>
      <c r="AR126" s="89">
        <v>247.20050000000001</v>
      </c>
      <c r="AS126" s="89">
        <v>0</v>
      </c>
      <c r="AT126" s="89">
        <v>0</v>
      </c>
      <c r="AU126" s="89">
        <v>0</v>
      </c>
      <c r="AV126" s="89">
        <v>0</v>
      </c>
      <c r="AW126" s="89">
        <v>0</v>
      </c>
      <c r="AX126" s="88">
        <v>0</v>
      </c>
      <c r="AY126" s="88">
        <v>0</v>
      </c>
      <c r="AZ126" s="88">
        <v>0</v>
      </c>
      <c r="BA126" s="88">
        <v>0</v>
      </c>
      <c r="BB126" s="88">
        <v>0</v>
      </c>
      <c r="BC126" s="88">
        <v>2.0282520000000002E-2</v>
      </c>
      <c r="BD126" s="88">
        <v>2.0282520000000002E-2</v>
      </c>
      <c r="BE126" s="89">
        <v>2.0282520000000002E-2</v>
      </c>
      <c r="BF126" s="89">
        <v>2.0282520000000002E-2</v>
      </c>
      <c r="BG126" s="89">
        <v>0</v>
      </c>
      <c r="BH126" s="89">
        <v>0</v>
      </c>
      <c r="BI126" s="89">
        <v>0</v>
      </c>
    </row>
    <row r="127" spans="1:61" s="26" customFormat="1" outlineLevel="1" x14ac:dyDescent="0.25">
      <c r="A127" s="144" t="s">
        <v>6</v>
      </c>
      <c r="B127" s="91">
        <v>0</v>
      </c>
      <c r="C127" s="91">
        <v>0</v>
      </c>
      <c r="D127" s="91">
        <v>0</v>
      </c>
      <c r="E127" s="91">
        <v>0</v>
      </c>
      <c r="F127" s="91">
        <v>0</v>
      </c>
      <c r="G127" s="91">
        <v>0</v>
      </c>
      <c r="H127" s="91">
        <v>0</v>
      </c>
      <c r="I127" s="91">
        <v>0</v>
      </c>
      <c r="J127" s="91">
        <v>0</v>
      </c>
      <c r="K127" s="91">
        <v>0</v>
      </c>
      <c r="L127" s="91">
        <v>0</v>
      </c>
      <c r="M127" s="91">
        <v>0</v>
      </c>
      <c r="N127" s="91">
        <v>0</v>
      </c>
      <c r="O127" s="91">
        <v>0</v>
      </c>
      <c r="P127" s="91">
        <v>0</v>
      </c>
      <c r="Q127" s="91">
        <v>0</v>
      </c>
      <c r="R127" s="91">
        <v>0</v>
      </c>
      <c r="S127" s="91">
        <v>0</v>
      </c>
      <c r="T127" s="91">
        <v>0</v>
      </c>
      <c r="U127" s="91">
        <v>0</v>
      </c>
      <c r="V127" s="91">
        <v>0</v>
      </c>
      <c r="W127" s="91">
        <v>0</v>
      </c>
      <c r="X127" s="91">
        <v>0</v>
      </c>
      <c r="Y127" s="91">
        <v>0</v>
      </c>
      <c r="Z127" s="91">
        <v>0</v>
      </c>
      <c r="AA127" s="91">
        <v>0</v>
      </c>
      <c r="AB127" s="91">
        <v>0</v>
      </c>
      <c r="AC127" s="91">
        <v>0</v>
      </c>
      <c r="AD127" s="91">
        <v>0</v>
      </c>
      <c r="AE127" s="91">
        <v>0</v>
      </c>
      <c r="AF127" s="91">
        <v>0</v>
      </c>
      <c r="AG127" s="91">
        <v>0</v>
      </c>
      <c r="AH127" s="91">
        <v>0</v>
      </c>
      <c r="AI127" s="91">
        <v>0</v>
      </c>
      <c r="AJ127" s="91">
        <v>0</v>
      </c>
      <c r="AK127" s="91">
        <v>0</v>
      </c>
      <c r="AL127" s="91">
        <v>0</v>
      </c>
      <c r="AM127" s="91">
        <v>0</v>
      </c>
      <c r="AN127" s="91">
        <v>0</v>
      </c>
      <c r="AO127" s="91">
        <v>0</v>
      </c>
      <c r="AP127" s="91">
        <v>0</v>
      </c>
      <c r="AQ127" s="91">
        <v>0</v>
      </c>
      <c r="AR127" s="91">
        <v>0</v>
      </c>
      <c r="AS127" s="91">
        <v>0</v>
      </c>
      <c r="AT127" s="91">
        <v>0</v>
      </c>
      <c r="AU127" s="91">
        <v>0</v>
      </c>
      <c r="AV127" s="91">
        <v>0</v>
      </c>
      <c r="AW127" s="91">
        <v>0</v>
      </c>
      <c r="AX127" s="91">
        <v>0</v>
      </c>
      <c r="AY127" s="91">
        <v>0</v>
      </c>
      <c r="AZ127" s="92">
        <v>0</v>
      </c>
      <c r="BA127" s="92">
        <v>0</v>
      </c>
      <c r="BB127" s="92">
        <v>0</v>
      </c>
      <c r="BC127" s="91">
        <v>0</v>
      </c>
      <c r="BD127" s="91">
        <v>0</v>
      </c>
      <c r="BE127" s="91">
        <v>0</v>
      </c>
      <c r="BF127" s="91">
        <v>0</v>
      </c>
      <c r="BG127" s="91">
        <v>0</v>
      </c>
      <c r="BH127" s="91">
        <v>0</v>
      </c>
      <c r="BI127" s="91">
        <v>0</v>
      </c>
    </row>
    <row r="128" spans="1:61" s="26" customFormat="1" outlineLevel="1" x14ac:dyDescent="0.25">
      <c r="A128" s="144" t="s">
        <v>9</v>
      </c>
      <c r="B128" s="91">
        <v>0</v>
      </c>
      <c r="C128" s="91">
        <v>0</v>
      </c>
      <c r="D128" s="91">
        <v>0</v>
      </c>
      <c r="E128" s="91">
        <v>0</v>
      </c>
      <c r="F128" s="91">
        <v>0</v>
      </c>
      <c r="G128" s="91">
        <v>0</v>
      </c>
      <c r="H128" s="91">
        <v>0</v>
      </c>
      <c r="I128" s="91">
        <v>0</v>
      </c>
      <c r="J128" s="91">
        <v>0</v>
      </c>
      <c r="K128" s="91">
        <v>0</v>
      </c>
      <c r="L128" s="91">
        <v>0</v>
      </c>
      <c r="M128" s="91">
        <v>0</v>
      </c>
      <c r="N128" s="91">
        <v>0</v>
      </c>
      <c r="O128" s="91">
        <v>0</v>
      </c>
      <c r="P128" s="91">
        <v>0</v>
      </c>
      <c r="Q128" s="91">
        <v>0</v>
      </c>
      <c r="R128" s="91">
        <v>0</v>
      </c>
      <c r="S128" s="91">
        <v>0</v>
      </c>
      <c r="T128" s="91">
        <v>0</v>
      </c>
      <c r="U128" s="91">
        <v>0</v>
      </c>
      <c r="V128" s="91">
        <v>0</v>
      </c>
      <c r="W128" s="91">
        <v>0</v>
      </c>
      <c r="X128" s="91">
        <v>0</v>
      </c>
      <c r="Y128" s="91">
        <v>0</v>
      </c>
      <c r="Z128" s="91">
        <v>0</v>
      </c>
      <c r="AA128" s="91">
        <v>0</v>
      </c>
      <c r="AB128" s="91">
        <v>0</v>
      </c>
      <c r="AC128" s="91">
        <v>0</v>
      </c>
      <c r="AD128" s="91">
        <v>0</v>
      </c>
      <c r="AE128" s="91">
        <v>0</v>
      </c>
      <c r="AF128" s="91">
        <v>0</v>
      </c>
      <c r="AG128" s="91">
        <v>0</v>
      </c>
      <c r="AH128" s="91">
        <v>0</v>
      </c>
      <c r="AI128" s="91">
        <v>0</v>
      </c>
      <c r="AJ128" s="91">
        <v>0</v>
      </c>
      <c r="AK128" s="91">
        <v>0</v>
      </c>
      <c r="AL128" s="91">
        <v>0</v>
      </c>
      <c r="AM128" s="91">
        <v>0</v>
      </c>
      <c r="AN128" s="91">
        <v>0</v>
      </c>
      <c r="AO128" s="91">
        <v>0</v>
      </c>
      <c r="AP128" s="91">
        <v>0</v>
      </c>
      <c r="AQ128" s="91">
        <v>0</v>
      </c>
      <c r="AR128" s="91">
        <v>0</v>
      </c>
      <c r="AS128" s="91">
        <v>0</v>
      </c>
      <c r="AT128" s="91">
        <v>0</v>
      </c>
      <c r="AU128" s="91">
        <v>0</v>
      </c>
      <c r="AV128" s="91">
        <v>0</v>
      </c>
      <c r="AW128" s="91">
        <v>0</v>
      </c>
      <c r="AX128" s="91">
        <v>0</v>
      </c>
      <c r="AY128" s="91">
        <v>0</v>
      </c>
      <c r="AZ128" s="92">
        <v>0</v>
      </c>
      <c r="BA128" s="92">
        <v>0</v>
      </c>
      <c r="BB128" s="92">
        <v>0</v>
      </c>
      <c r="BC128" s="91">
        <v>0</v>
      </c>
      <c r="BD128" s="91">
        <v>0</v>
      </c>
      <c r="BE128" s="91">
        <v>0</v>
      </c>
      <c r="BF128" s="91">
        <v>0</v>
      </c>
      <c r="BG128" s="91">
        <v>0</v>
      </c>
      <c r="BH128" s="91">
        <v>0</v>
      </c>
      <c r="BI128" s="91">
        <v>0</v>
      </c>
    </row>
    <row r="129" spans="1:61" s="26" customFormat="1" outlineLevel="1" x14ac:dyDescent="0.25">
      <c r="A129" s="144" t="s">
        <v>31</v>
      </c>
      <c r="B129" s="91">
        <v>0</v>
      </c>
      <c r="C129" s="91">
        <v>0</v>
      </c>
      <c r="D129" s="91">
        <v>0</v>
      </c>
      <c r="E129" s="91">
        <v>0</v>
      </c>
      <c r="F129" s="91">
        <v>0</v>
      </c>
      <c r="G129" s="91">
        <v>0</v>
      </c>
      <c r="H129" s="91">
        <v>0</v>
      </c>
      <c r="I129" s="91">
        <v>0</v>
      </c>
      <c r="J129" s="91">
        <v>0</v>
      </c>
      <c r="K129" s="91">
        <v>0</v>
      </c>
      <c r="L129" s="91">
        <v>0</v>
      </c>
      <c r="M129" s="91">
        <v>0</v>
      </c>
      <c r="N129" s="91">
        <v>0</v>
      </c>
      <c r="O129" s="91">
        <v>0</v>
      </c>
      <c r="P129" s="91">
        <v>0</v>
      </c>
      <c r="Q129" s="91">
        <v>0</v>
      </c>
      <c r="R129" s="91">
        <v>0</v>
      </c>
      <c r="S129" s="91">
        <v>0</v>
      </c>
      <c r="T129" s="91">
        <v>0</v>
      </c>
      <c r="U129" s="91">
        <v>0</v>
      </c>
      <c r="V129" s="91">
        <v>0</v>
      </c>
      <c r="W129" s="91">
        <v>0</v>
      </c>
      <c r="X129" s="91">
        <v>0</v>
      </c>
      <c r="Y129" s="91">
        <v>0</v>
      </c>
      <c r="Z129" s="91">
        <v>0</v>
      </c>
      <c r="AA129" s="91">
        <v>0</v>
      </c>
      <c r="AB129" s="91">
        <v>0</v>
      </c>
      <c r="AC129" s="91">
        <v>0</v>
      </c>
      <c r="AD129" s="91">
        <v>0</v>
      </c>
      <c r="AE129" s="91">
        <v>0</v>
      </c>
      <c r="AF129" s="91">
        <v>0</v>
      </c>
      <c r="AG129" s="91">
        <v>0</v>
      </c>
      <c r="AH129" s="91">
        <v>0</v>
      </c>
      <c r="AI129" s="91">
        <v>0</v>
      </c>
      <c r="AJ129" s="91">
        <v>0</v>
      </c>
      <c r="AK129" s="91">
        <v>0</v>
      </c>
      <c r="AL129" s="91">
        <v>0</v>
      </c>
      <c r="AM129" s="91">
        <v>0</v>
      </c>
      <c r="AN129" s="91">
        <v>0</v>
      </c>
      <c r="AO129" s="91">
        <v>0</v>
      </c>
      <c r="AP129" s="91">
        <v>0</v>
      </c>
      <c r="AQ129" s="91">
        <v>0</v>
      </c>
      <c r="AR129" s="91">
        <v>0</v>
      </c>
      <c r="AS129" s="91">
        <v>0</v>
      </c>
      <c r="AT129" s="91">
        <v>0</v>
      </c>
      <c r="AU129" s="91">
        <v>0</v>
      </c>
      <c r="AV129" s="91">
        <v>0</v>
      </c>
      <c r="AW129" s="91">
        <v>0</v>
      </c>
      <c r="AX129" s="91">
        <v>0</v>
      </c>
      <c r="AY129" s="91">
        <v>0</v>
      </c>
      <c r="AZ129" s="92">
        <v>0</v>
      </c>
      <c r="BA129" s="92">
        <v>0</v>
      </c>
      <c r="BB129" s="92">
        <v>0</v>
      </c>
      <c r="BC129" s="91">
        <v>0</v>
      </c>
      <c r="BD129" s="91">
        <v>0</v>
      </c>
      <c r="BE129" s="91">
        <v>0</v>
      </c>
      <c r="BF129" s="91">
        <v>0</v>
      </c>
      <c r="BG129" s="91">
        <v>0</v>
      </c>
      <c r="BH129" s="91">
        <v>0</v>
      </c>
      <c r="BI129" s="91">
        <v>0</v>
      </c>
    </row>
    <row r="130" spans="1:61" s="26" customFormat="1" outlineLevel="1" x14ac:dyDescent="0.25">
      <c r="A130" s="144" t="s">
        <v>148</v>
      </c>
      <c r="B130" s="91">
        <v>0</v>
      </c>
      <c r="C130" s="91">
        <v>0</v>
      </c>
      <c r="D130" s="91">
        <v>0</v>
      </c>
      <c r="E130" s="91">
        <v>0</v>
      </c>
      <c r="F130" s="91">
        <v>0</v>
      </c>
      <c r="G130" s="91">
        <v>0</v>
      </c>
      <c r="H130" s="91">
        <v>0</v>
      </c>
      <c r="I130" s="91">
        <v>0</v>
      </c>
      <c r="J130" s="91">
        <v>0</v>
      </c>
      <c r="K130" s="91">
        <v>0</v>
      </c>
      <c r="L130" s="91">
        <v>0</v>
      </c>
      <c r="M130" s="91">
        <v>0</v>
      </c>
      <c r="N130" s="91">
        <v>0</v>
      </c>
      <c r="O130" s="91">
        <v>0</v>
      </c>
      <c r="P130" s="91">
        <v>0</v>
      </c>
      <c r="Q130" s="91">
        <v>0</v>
      </c>
      <c r="R130" s="91">
        <v>0</v>
      </c>
      <c r="S130" s="91">
        <v>0</v>
      </c>
      <c r="T130" s="91">
        <v>0</v>
      </c>
      <c r="U130" s="91">
        <v>0</v>
      </c>
      <c r="V130" s="91">
        <v>0</v>
      </c>
      <c r="W130" s="91">
        <v>0</v>
      </c>
      <c r="X130" s="91">
        <v>0</v>
      </c>
      <c r="Y130" s="91">
        <v>0</v>
      </c>
      <c r="Z130" s="91">
        <v>0</v>
      </c>
      <c r="AA130" s="91">
        <v>0</v>
      </c>
      <c r="AB130" s="91">
        <v>0</v>
      </c>
      <c r="AC130" s="91">
        <v>0</v>
      </c>
      <c r="AD130" s="91">
        <v>0</v>
      </c>
      <c r="AE130" s="91">
        <v>0</v>
      </c>
      <c r="AF130" s="91">
        <v>0</v>
      </c>
      <c r="AG130" s="91">
        <v>0</v>
      </c>
      <c r="AH130" s="91">
        <v>0</v>
      </c>
      <c r="AI130" s="91">
        <v>0</v>
      </c>
      <c r="AJ130" s="91">
        <v>0</v>
      </c>
      <c r="AK130" s="91">
        <v>0</v>
      </c>
      <c r="AL130" s="91">
        <v>0</v>
      </c>
      <c r="AM130" s="91">
        <v>0</v>
      </c>
      <c r="AN130" s="91">
        <v>0</v>
      </c>
      <c r="AO130" s="91">
        <v>0</v>
      </c>
      <c r="AP130" s="91">
        <v>0</v>
      </c>
      <c r="AQ130" s="91">
        <v>0</v>
      </c>
      <c r="AR130" s="91">
        <v>0</v>
      </c>
      <c r="AS130" s="91">
        <v>0</v>
      </c>
      <c r="AT130" s="91">
        <v>0</v>
      </c>
      <c r="AU130" s="91">
        <v>0</v>
      </c>
      <c r="AV130" s="91">
        <v>0</v>
      </c>
      <c r="AW130" s="91">
        <v>0</v>
      </c>
      <c r="AX130" s="91">
        <v>0</v>
      </c>
      <c r="AY130" s="91">
        <v>0</v>
      </c>
      <c r="AZ130" s="92">
        <v>0</v>
      </c>
      <c r="BA130" s="92">
        <v>0</v>
      </c>
      <c r="BB130" s="92">
        <v>0</v>
      </c>
      <c r="BC130" s="91">
        <v>0</v>
      </c>
      <c r="BD130" s="91">
        <v>0</v>
      </c>
      <c r="BE130" s="91">
        <v>0</v>
      </c>
      <c r="BF130" s="91">
        <v>0</v>
      </c>
      <c r="BG130" s="91">
        <v>0</v>
      </c>
      <c r="BH130" s="91">
        <v>0</v>
      </c>
      <c r="BI130" s="91">
        <v>0</v>
      </c>
    </row>
    <row r="131" spans="1:61" s="26" customFormat="1" outlineLevel="1" x14ac:dyDescent="0.25">
      <c r="A131" s="144" t="s">
        <v>7</v>
      </c>
      <c r="B131" s="91">
        <v>0</v>
      </c>
      <c r="C131" s="91">
        <v>0</v>
      </c>
      <c r="D131" s="91">
        <v>0</v>
      </c>
      <c r="E131" s="91">
        <v>0</v>
      </c>
      <c r="F131" s="91">
        <v>0</v>
      </c>
      <c r="G131" s="91">
        <v>0</v>
      </c>
      <c r="H131" s="91">
        <v>0</v>
      </c>
      <c r="I131" s="91">
        <v>0</v>
      </c>
      <c r="J131" s="91">
        <v>0</v>
      </c>
      <c r="K131" s="91">
        <v>0</v>
      </c>
      <c r="L131" s="91">
        <v>0</v>
      </c>
      <c r="M131" s="91">
        <v>0</v>
      </c>
      <c r="N131" s="91">
        <v>0</v>
      </c>
      <c r="O131" s="91">
        <v>0</v>
      </c>
      <c r="P131" s="91">
        <v>0</v>
      </c>
      <c r="Q131" s="91">
        <v>0</v>
      </c>
      <c r="R131" s="91">
        <v>0</v>
      </c>
      <c r="S131" s="91">
        <v>0.71875717000000006</v>
      </c>
      <c r="T131" s="91">
        <v>0.59910593000000001</v>
      </c>
      <c r="U131" s="91">
        <v>0.59910593000000001</v>
      </c>
      <c r="V131" s="91">
        <v>0.59910593000000001</v>
      </c>
      <c r="W131" s="91">
        <v>0.59910593000000001</v>
      </c>
      <c r="X131" s="91">
        <v>30.922582739999999</v>
      </c>
      <c r="Y131" s="91">
        <v>132.10406764000001</v>
      </c>
      <c r="Z131" s="91">
        <v>8.2494870999999996</v>
      </c>
      <c r="AA131" s="91">
        <v>51.138480370000003</v>
      </c>
      <c r="AB131" s="91">
        <v>108.70123411</v>
      </c>
      <c r="AC131" s="91">
        <v>168.92704804000002</v>
      </c>
      <c r="AD131" s="91">
        <v>369.47891786000002</v>
      </c>
      <c r="AE131" s="91">
        <v>421.11435810999996</v>
      </c>
      <c r="AF131" s="91">
        <v>469.95088529999992</v>
      </c>
      <c r="AG131" s="91">
        <v>595.75424225999996</v>
      </c>
      <c r="AH131" s="91">
        <v>646.96634652</v>
      </c>
      <c r="AI131" s="91">
        <v>712.44398762000003</v>
      </c>
      <c r="AJ131" s="91">
        <v>769.23383102000003</v>
      </c>
      <c r="AK131" s="91">
        <v>887.28910953999991</v>
      </c>
      <c r="AL131" s="91">
        <v>-4.5750000000000002</v>
      </c>
      <c r="AM131" s="91">
        <v>15.5365</v>
      </c>
      <c r="AN131" s="91">
        <v>58.516104980000001</v>
      </c>
      <c r="AO131" s="91">
        <v>105.93560498000001</v>
      </c>
      <c r="AP131" s="91">
        <v>153.56950000000001</v>
      </c>
      <c r="AQ131" s="91">
        <v>201.363</v>
      </c>
      <c r="AR131" s="91">
        <v>247.20050000000001</v>
      </c>
      <c r="AS131" s="91">
        <v>0</v>
      </c>
      <c r="AT131" s="91">
        <v>0</v>
      </c>
      <c r="AU131" s="91">
        <v>0</v>
      </c>
      <c r="AV131" s="91">
        <v>0</v>
      </c>
      <c r="AW131" s="91">
        <v>0</v>
      </c>
      <c r="AX131" s="91">
        <v>0</v>
      </c>
      <c r="AY131" s="91">
        <v>0</v>
      </c>
      <c r="AZ131" s="92">
        <v>0</v>
      </c>
      <c r="BA131" s="92">
        <v>0</v>
      </c>
      <c r="BB131" s="92">
        <v>0</v>
      </c>
      <c r="BC131" s="91">
        <v>2.0282520000000002E-2</v>
      </c>
      <c r="BD131" s="91">
        <v>2.0282520000000002E-2</v>
      </c>
      <c r="BE131" s="91">
        <v>2.0282520000000002E-2</v>
      </c>
      <c r="BF131" s="91">
        <v>2.0282520000000002E-2</v>
      </c>
      <c r="BG131" s="91">
        <v>0</v>
      </c>
      <c r="BH131" s="91">
        <v>0</v>
      </c>
      <c r="BI131" s="91">
        <v>0</v>
      </c>
    </row>
    <row r="132" spans="1:61" s="26" customFormat="1" outlineLevel="1" x14ac:dyDescent="0.25">
      <c r="A132" s="144" t="s">
        <v>8</v>
      </c>
      <c r="B132" s="91">
        <v>0</v>
      </c>
      <c r="C132" s="91">
        <v>0</v>
      </c>
      <c r="D132" s="91">
        <v>0</v>
      </c>
      <c r="E132" s="91">
        <v>0</v>
      </c>
      <c r="F132" s="91">
        <v>0</v>
      </c>
      <c r="G132" s="91">
        <v>0</v>
      </c>
      <c r="H132" s="91">
        <v>0</v>
      </c>
      <c r="I132" s="91">
        <v>0</v>
      </c>
      <c r="J132" s="91">
        <v>0</v>
      </c>
      <c r="K132" s="91">
        <v>0</v>
      </c>
      <c r="L132" s="91">
        <v>0</v>
      </c>
      <c r="M132" s="91">
        <v>0</v>
      </c>
      <c r="N132" s="91">
        <v>0</v>
      </c>
      <c r="O132" s="91">
        <v>0</v>
      </c>
      <c r="P132" s="91">
        <v>0</v>
      </c>
      <c r="Q132" s="91">
        <v>0</v>
      </c>
      <c r="R132" s="91">
        <v>0</v>
      </c>
      <c r="S132" s="91">
        <v>0</v>
      </c>
      <c r="T132" s="91">
        <v>0</v>
      </c>
      <c r="U132" s="91">
        <v>0</v>
      </c>
      <c r="V132" s="91">
        <v>0</v>
      </c>
      <c r="W132" s="91">
        <v>0</v>
      </c>
      <c r="X132" s="91">
        <v>0</v>
      </c>
      <c r="Y132" s="91">
        <v>0</v>
      </c>
      <c r="Z132" s="91">
        <v>0</v>
      </c>
      <c r="AA132" s="91">
        <v>0</v>
      </c>
      <c r="AB132" s="91">
        <v>0</v>
      </c>
      <c r="AC132" s="91">
        <v>0</v>
      </c>
      <c r="AD132" s="91">
        <v>0</v>
      </c>
      <c r="AE132" s="91">
        <v>0</v>
      </c>
      <c r="AF132" s="91">
        <v>0</v>
      </c>
      <c r="AG132" s="91">
        <v>0</v>
      </c>
      <c r="AH132" s="91">
        <v>0</v>
      </c>
      <c r="AI132" s="91">
        <v>0</v>
      </c>
      <c r="AJ132" s="91">
        <v>0</v>
      </c>
      <c r="AK132" s="91">
        <v>0</v>
      </c>
      <c r="AL132" s="91">
        <v>0</v>
      </c>
      <c r="AM132" s="91">
        <v>0</v>
      </c>
      <c r="AN132" s="91">
        <v>0</v>
      </c>
      <c r="AO132" s="91">
        <v>0</v>
      </c>
      <c r="AP132" s="91">
        <v>0</v>
      </c>
      <c r="AQ132" s="91">
        <v>0</v>
      </c>
      <c r="AR132" s="91">
        <v>0</v>
      </c>
      <c r="AS132" s="91">
        <v>0</v>
      </c>
      <c r="AT132" s="91">
        <v>0</v>
      </c>
      <c r="AU132" s="91">
        <v>0</v>
      </c>
      <c r="AV132" s="91">
        <v>0</v>
      </c>
      <c r="AW132" s="91">
        <v>0</v>
      </c>
      <c r="AX132" s="91">
        <v>0</v>
      </c>
      <c r="AY132" s="91">
        <v>0</v>
      </c>
      <c r="AZ132" s="92">
        <v>0</v>
      </c>
      <c r="BA132" s="92">
        <v>0</v>
      </c>
      <c r="BB132" s="92">
        <v>0</v>
      </c>
      <c r="BC132" s="91">
        <v>0</v>
      </c>
      <c r="BD132" s="91">
        <v>0</v>
      </c>
      <c r="BE132" s="91">
        <v>0</v>
      </c>
      <c r="BF132" s="91">
        <v>0</v>
      </c>
      <c r="BG132" s="91">
        <v>0</v>
      </c>
      <c r="BH132" s="91">
        <v>0</v>
      </c>
      <c r="BI132" s="91">
        <v>0</v>
      </c>
    </row>
    <row r="133" spans="1:61" s="26" customFormat="1" outlineLevel="1" x14ac:dyDescent="0.25">
      <c r="A133" s="144" t="s">
        <v>11</v>
      </c>
      <c r="B133" s="91">
        <v>0</v>
      </c>
      <c r="C133" s="91">
        <v>0</v>
      </c>
      <c r="D133" s="91">
        <v>0</v>
      </c>
      <c r="E133" s="91">
        <v>0</v>
      </c>
      <c r="F133" s="91">
        <v>0</v>
      </c>
      <c r="G133" s="91">
        <v>0</v>
      </c>
      <c r="H133" s="91">
        <v>0</v>
      </c>
      <c r="I133" s="91">
        <v>0</v>
      </c>
      <c r="J133" s="91">
        <v>0</v>
      </c>
      <c r="K133" s="91">
        <v>0</v>
      </c>
      <c r="L133" s="91">
        <v>0</v>
      </c>
      <c r="M133" s="91">
        <v>0</v>
      </c>
      <c r="N133" s="91">
        <v>0</v>
      </c>
      <c r="O133" s="91">
        <v>0</v>
      </c>
      <c r="P133" s="91">
        <v>0</v>
      </c>
      <c r="Q133" s="91">
        <v>0</v>
      </c>
      <c r="R133" s="91">
        <v>0</v>
      </c>
      <c r="S133" s="91">
        <v>0</v>
      </c>
      <c r="T133" s="91">
        <v>0</v>
      </c>
      <c r="U133" s="91">
        <v>0</v>
      </c>
      <c r="V133" s="91">
        <v>0</v>
      </c>
      <c r="W133" s="91">
        <v>0</v>
      </c>
      <c r="X133" s="91">
        <v>0</v>
      </c>
      <c r="Y133" s="91">
        <v>0</v>
      </c>
      <c r="Z133" s="91">
        <v>0</v>
      </c>
      <c r="AA133" s="91">
        <v>0</v>
      </c>
      <c r="AB133" s="91">
        <v>0</v>
      </c>
      <c r="AC133" s="91">
        <v>0</v>
      </c>
      <c r="AD133" s="91">
        <v>0</v>
      </c>
      <c r="AE133" s="91">
        <v>0</v>
      </c>
      <c r="AF133" s="91">
        <v>0</v>
      </c>
      <c r="AG133" s="91">
        <v>0</v>
      </c>
      <c r="AH133" s="91">
        <v>0</v>
      </c>
      <c r="AI133" s="91">
        <v>0</v>
      </c>
      <c r="AJ133" s="91">
        <v>0</v>
      </c>
      <c r="AK133" s="91">
        <v>0</v>
      </c>
      <c r="AL133" s="91">
        <v>0</v>
      </c>
      <c r="AM133" s="91">
        <v>0</v>
      </c>
      <c r="AN133" s="91">
        <v>0</v>
      </c>
      <c r="AO133" s="91">
        <v>0</v>
      </c>
      <c r="AP133" s="91">
        <v>0</v>
      </c>
      <c r="AQ133" s="91">
        <v>0</v>
      </c>
      <c r="AR133" s="91">
        <v>0</v>
      </c>
      <c r="AS133" s="91">
        <v>0</v>
      </c>
      <c r="AT133" s="91">
        <v>0</v>
      </c>
      <c r="AU133" s="91">
        <v>0</v>
      </c>
      <c r="AV133" s="91">
        <v>0</v>
      </c>
      <c r="AW133" s="91">
        <v>0</v>
      </c>
      <c r="AX133" s="91">
        <v>0</v>
      </c>
      <c r="AY133" s="91">
        <v>0</v>
      </c>
      <c r="AZ133" s="92">
        <v>0</v>
      </c>
      <c r="BA133" s="92">
        <v>0</v>
      </c>
      <c r="BB133" s="92">
        <v>0</v>
      </c>
      <c r="BC133" s="91">
        <v>0</v>
      </c>
      <c r="BD133" s="91">
        <v>0</v>
      </c>
      <c r="BE133" s="91">
        <v>0</v>
      </c>
      <c r="BF133" s="91">
        <v>0</v>
      </c>
      <c r="BG133" s="91">
        <v>0</v>
      </c>
      <c r="BH133" s="91">
        <v>0</v>
      </c>
      <c r="BI133" s="91">
        <v>0</v>
      </c>
    </row>
    <row r="134" spans="1:61" s="26" customFormat="1" outlineLevel="1" x14ac:dyDescent="0.25">
      <c r="A134" s="117" t="s">
        <v>141</v>
      </c>
      <c r="B134" s="91">
        <v>0</v>
      </c>
      <c r="C134" s="91">
        <v>0</v>
      </c>
      <c r="D134" s="91">
        <v>0</v>
      </c>
      <c r="E134" s="91">
        <v>0</v>
      </c>
      <c r="F134" s="91">
        <v>0</v>
      </c>
      <c r="G134" s="91">
        <v>0</v>
      </c>
      <c r="H134" s="91">
        <v>0</v>
      </c>
      <c r="I134" s="91">
        <v>0</v>
      </c>
      <c r="J134" s="91">
        <v>0</v>
      </c>
      <c r="K134" s="91">
        <v>0</v>
      </c>
      <c r="L134" s="91">
        <v>0</v>
      </c>
      <c r="M134" s="91">
        <v>0</v>
      </c>
      <c r="N134" s="91">
        <v>0</v>
      </c>
      <c r="O134" s="91">
        <v>0</v>
      </c>
      <c r="P134" s="91">
        <v>0</v>
      </c>
      <c r="Q134" s="91">
        <v>0</v>
      </c>
      <c r="R134" s="91">
        <v>0</v>
      </c>
      <c r="S134" s="91">
        <v>0</v>
      </c>
      <c r="T134" s="91">
        <v>0</v>
      </c>
      <c r="U134" s="91">
        <v>0</v>
      </c>
      <c r="V134" s="91">
        <v>0</v>
      </c>
      <c r="W134" s="91">
        <v>0</v>
      </c>
      <c r="X134" s="91">
        <v>0</v>
      </c>
      <c r="Y134" s="91">
        <v>0</v>
      </c>
      <c r="Z134" s="91">
        <v>0</v>
      </c>
      <c r="AA134" s="91">
        <v>0</v>
      </c>
      <c r="AB134" s="91">
        <v>0</v>
      </c>
      <c r="AC134" s="91">
        <v>0</v>
      </c>
      <c r="AD134" s="91">
        <v>0</v>
      </c>
      <c r="AE134" s="91">
        <v>0</v>
      </c>
      <c r="AF134" s="91">
        <v>0</v>
      </c>
      <c r="AG134" s="91">
        <v>0</v>
      </c>
      <c r="AH134" s="91">
        <v>0</v>
      </c>
      <c r="AI134" s="91">
        <v>0</v>
      </c>
      <c r="AJ134" s="91">
        <v>0</v>
      </c>
      <c r="AK134" s="91">
        <v>0</v>
      </c>
      <c r="AL134" s="91">
        <v>0</v>
      </c>
      <c r="AM134" s="91">
        <v>0</v>
      </c>
      <c r="AN134" s="91">
        <v>0</v>
      </c>
      <c r="AO134" s="91">
        <v>0</v>
      </c>
      <c r="AP134" s="91">
        <v>0</v>
      </c>
      <c r="AQ134" s="91">
        <v>0</v>
      </c>
      <c r="AR134" s="91">
        <v>0</v>
      </c>
      <c r="AS134" s="91">
        <v>0</v>
      </c>
      <c r="AT134" s="91">
        <v>0</v>
      </c>
      <c r="AU134" s="91">
        <v>0</v>
      </c>
      <c r="AV134" s="91">
        <v>0</v>
      </c>
      <c r="AW134" s="91">
        <v>0</v>
      </c>
      <c r="AX134" s="91">
        <v>0</v>
      </c>
      <c r="AY134" s="91">
        <v>0</v>
      </c>
      <c r="AZ134" s="92">
        <v>0</v>
      </c>
      <c r="BA134" s="92">
        <v>0</v>
      </c>
      <c r="BB134" s="92">
        <v>0</v>
      </c>
      <c r="BC134" s="91">
        <v>0</v>
      </c>
      <c r="BD134" s="91">
        <v>0</v>
      </c>
      <c r="BE134" s="91">
        <v>0</v>
      </c>
      <c r="BF134" s="91">
        <v>0</v>
      </c>
      <c r="BG134" s="91">
        <v>0</v>
      </c>
      <c r="BH134" s="91">
        <v>0</v>
      </c>
      <c r="BI134" s="91">
        <v>0</v>
      </c>
    </row>
    <row r="135" spans="1:61" s="26" customFormat="1" outlineLevel="1" x14ac:dyDescent="0.25">
      <c r="A135" s="144" t="s">
        <v>12</v>
      </c>
      <c r="B135" s="91">
        <v>0</v>
      </c>
      <c r="C135" s="91">
        <v>0</v>
      </c>
      <c r="D135" s="91">
        <v>0</v>
      </c>
      <c r="E135" s="91">
        <v>0</v>
      </c>
      <c r="F135" s="91">
        <v>0</v>
      </c>
      <c r="G135" s="91">
        <v>0</v>
      </c>
      <c r="H135" s="91">
        <v>0</v>
      </c>
      <c r="I135" s="91">
        <v>0</v>
      </c>
      <c r="J135" s="91">
        <v>0</v>
      </c>
      <c r="K135" s="91">
        <v>0</v>
      </c>
      <c r="L135" s="91">
        <v>0</v>
      </c>
      <c r="M135" s="91">
        <v>0</v>
      </c>
      <c r="N135" s="91">
        <v>0</v>
      </c>
      <c r="O135" s="91">
        <v>0</v>
      </c>
      <c r="P135" s="91">
        <v>0</v>
      </c>
      <c r="Q135" s="91">
        <v>0</v>
      </c>
      <c r="R135" s="91">
        <v>0</v>
      </c>
      <c r="S135" s="91">
        <v>0</v>
      </c>
      <c r="T135" s="91">
        <v>0</v>
      </c>
      <c r="U135" s="91">
        <v>0</v>
      </c>
      <c r="V135" s="91">
        <v>0</v>
      </c>
      <c r="W135" s="91">
        <v>0</v>
      </c>
      <c r="X135" s="91">
        <v>0</v>
      </c>
      <c r="Y135" s="91">
        <v>0</v>
      </c>
      <c r="Z135" s="91">
        <v>0</v>
      </c>
      <c r="AA135" s="91">
        <v>0</v>
      </c>
      <c r="AB135" s="91">
        <v>0</v>
      </c>
      <c r="AC135" s="91">
        <v>0</v>
      </c>
      <c r="AD135" s="91">
        <v>0</v>
      </c>
      <c r="AE135" s="91">
        <v>0</v>
      </c>
      <c r="AF135" s="91">
        <v>0</v>
      </c>
      <c r="AG135" s="91">
        <v>0</v>
      </c>
      <c r="AH135" s="91">
        <v>0</v>
      </c>
      <c r="AI135" s="91">
        <v>0</v>
      </c>
      <c r="AJ135" s="91">
        <v>0</v>
      </c>
      <c r="AK135" s="91">
        <v>0</v>
      </c>
      <c r="AL135" s="91">
        <v>0</v>
      </c>
      <c r="AM135" s="91">
        <v>0</v>
      </c>
      <c r="AN135" s="91">
        <v>0</v>
      </c>
      <c r="AO135" s="91">
        <v>0</v>
      </c>
      <c r="AP135" s="91">
        <v>0</v>
      </c>
      <c r="AQ135" s="91">
        <v>0</v>
      </c>
      <c r="AR135" s="91">
        <v>0</v>
      </c>
      <c r="AS135" s="91">
        <v>0</v>
      </c>
      <c r="AT135" s="91">
        <v>0</v>
      </c>
      <c r="AU135" s="91">
        <v>0</v>
      </c>
      <c r="AV135" s="91">
        <v>0</v>
      </c>
      <c r="AW135" s="91">
        <v>0</v>
      </c>
      <c r="AX135" s="91">
        <v>0</v>
      </c>
      <c r="AY135" s="91">
        <v>0</v>
      </c>
      <c r="AZ135" s="92">
        <v>0</v>
      </c>
      <c r="BA135" s="92">
        <v>0</v>
      </c>
      <c r="BB135" s="92">
        <v>0</v>
      </c>
      <c r="BC135" s="91">
        <v>0</v>
      </c>
      <c r="BD135" s="91">
        <v>0</v>
      </c>
      <c r="BE135" s="91">
        <v>0</v>
      </c>
      <c r="BF135" s="91">
        <v>0</v>
      </c>
      <c r="BG135" s="91">
        <v>0</v>
      </c>
      <c r="BH135" s="91">
        <v>0</v>
      </c>
      <c r="BI135" s="91">
        <v>0</v>
      </c>
    </row>
    <row r="136" spans="1:61" s="26" customFormat="1" outlineLevel="1" x14ac:dyDescent="0.25">
      <c r="A136" s="144" t="s">
        <v>147</v>
      </c>
      <c r="B136" s="91">
        <v>0</v>
      </c>
      <c r="C136" s="91">
        <v>0</v>
      </c>
      <c r="D136" s="91">
        <v>0</v>
      </c>
      <c r="E136" s="91">
        <v>0</v>
      </c>
      <c r="F136" s="91">
        <v>0</v>
      </c>
      <c r="G136" s="91">
        <v>0</v>
      </c>
      <c r="H136" s="91">
        <v>0</v>
      </c>
      <c r="I136" s="91">
        <v>0</v>
      </c>
      <c r="J136" s="91">
        <v>0</v>
      </c>
      <c r="K136" s="91">
        <v>0</v>
      </c>
      <c r="L136" s="91">
        <v>0</v>
      </c>
      <c r="M136" s="91">
        <v>0</v>
      </c>
      <c r="N136" s="91">
        <v>0</v>
      </c>
      <c r="O136" s="91">
        <v>0</v>
      </c>
      <c r="P136" s="91">
        <v>0</v>
      </c>
      <c r="Q136" s="91">
        <v>0</v>
      </c>
      <c r="R136" s="91">
        <v>0</v>
      </c>
      <c r="S136" s="91">
        <v>0</v>
      </c>
      <c r="T136" s="91">
        <v>0</v>
      </c>
      <c r="U136" s="91">
        <v>0</v>
      </c>
      <c r="V136" s="91">
        <v>0</v>
      </c>
      <c r="W136" s="91">
        <v>0</v>
      </c>
      <c r="X136" s="91">
        <v>0</v>
      </c>
      <c r="Y136" s="91">
        <v>0</v>
      </c>
      <c r="Z136" s="91">
        <v>0</v>
      </c>
      <c r="AA136" s="91">
        <v>0</v>
      </c>
      <c r="AB136" s="91">
        <v>0</v>
      </c>
      <c r="AC136" s="91">
        <v>0</v>
      </c>
      <c r="AD136" s="91">
        <v>0</v>
      </c>
      <c r="AE136" s="91">
        <v>0</v>
      </c>
      <c r="AF136" s="91">
        <v>0</v>
      </c>
      <c r="AG136" s="91">
        <v>0</v>
      </c>
      <c r="AH136" s="91">
        <v>0</v>
      </c>
      <c r="AI136" s="91">
        <v>0</v>
      </c>
      <c r="AJ136" s="91">
        <v>0</v>
      </c>
      <c r="AK136" s="91">
        <v>0</v>
      </c>
      <c r="AL136" s="91">
        <v>0</v>
      </c>
      <c r="AM136" s="91">
        <v>0</v>
      </c>
      <c r="AN136" s="91">
        <v>0</v>
      </c>
      <c r="AO136" s="91">
        <v>0</v>
      </c>
      <c r="AP136" s="91">
        <v>0</v>
      </c>
      <c r="AQ136" s="91">
        <v>0</v>
      </c>
      <c r="AR136" s="91">
        <v>0</v>
      </c>
      <c r="AS136" s="91">
        <v>0</v>
      </c>
      <c r="AT136" s="91">
        <v>0</v>
      </c>
      <c r="AU136" s="91">
        <v>0</v>
      </c>
      <c r="AV136" s="91">
        <v>0</v>
      </c>
      <c r="AW136" s="91">
        <v>0</v>
      </c>
      <c r="AX136" s="91">
        <v>0</v>
      </c>
      <c r="AY136" s="91">
        <v>0</v>
      </c>
      <c r="AZ136" s="92">
        <v>0</v>
      </c>
      <c r="BA136" s="92">
        <v>0</v>
      </c>
      <c r="BB136" s="92">
        <v>0</v>
      </c>
      <c r="BC136" s="91">
        <v>0</v>
      </c>
      <c r="BD136" s="91">
        <v>0</v>
      </c>
      <c r="BE136" s="91">
        <v>0</v>
      </c>
      <c r="BF136" s="91">
        <v>0</v>
      </c>
      <c r="BG136" s="91">
        <v>0</v>
      </c>
      <c r="BH136" s="91">
        <v>0</v>
      </c>
      <c r="BI136" s="91">
        <v>0</v>
      </c>
    </row>
    <row r="137" spans="1:61" s="26" customFormat="1" outlineLevel="1" x14ac:dyDescent="0.25">
      <c r="A137" s="145" t="s">
        <v>28</v>
      </c>
      <c r="B137" s="93">
        <v>0</v>
      </c>
      <c r="C137" s="93">
        <v>0</v>
      </c>
      <c r="D137" s="93">
        <v>0</v>
      </c>
      <c r="E137" s="93">
        <v>0</v>
      </c>
      <c r="F137" s="93">
        <v>0</v>
      </c>
      <c r="G137" s="93">
        <v>0</v>
      </c>
      <c r="H137" s="93">
        <v>0</v>
      </c>
      <c r="I137" s="93">
        <v>0</v>
      </c>
      <c r="J137" s="93">
        <v>0</v>
      </c>
      <c r="K137" s="93">
        <v>0</v>
      </c>
      <c r="L137" s="93">
        <v>0</v>
      </c>
      <c r="M137" s="93">
        <v>0</v>
      </c>
      <c r="N137" s="93">
        <v>0</v>
      </c>
      <c r="O137" s="93">
        <v>0</v>
      </c>
      <c r="P137" s="93">
        <v>0</v>
      </c>
      <c r="Q137" s="93">
        <v>0</v>
      </c>
      <c r="R137" s="93">
        <v>0</v>
      </c>
      <c r="S137" s="93">
        <v>0</v>
      </c>
      <c r="T137" s="93">
        <v>0</v>
      </c>
      <c r="U137" s="93">
        <v>0</v>
      </c>
      <c r="V137" s="93">
        <v>0</v>
      </c>
      <c r="W137" s="93">
        <v>0</v>
      </c>
      <c r="X137" s="93">
        <v>0</v>
      </c>
      <c r="Y137" s="93">
        <v>0</v>
      </c>
      <c r="Z137" s="93">
        <v>0</v>
      </c>
      <c r="AA137" s="93">
        <v>0</v>
      </c>
      <c r="AB137" s="93">
        <v>0</v>
      </c>
      <c r="AC137" s="93">
        <v>0</v>
      </c>
      <c r="AD137" s="93">
        <v>0</v>
      </c>
      <c r="AE137" s="93">
        <v>0</v>
      </c>
      <c r="AF137" s="93">
        <v>0</v>
      </c>
      <c r="AG137" s="93">
        <v>0</v>
      </c>
      <c r="AH137" s="93">
        <v>0</v>
      </c>
      <c r="AI137" s="93">
        <v>0</v>
      </c>
      <c r="AJ137" s="93">
        <v>0</v>
      </c>
      <c r="AK137" s="93">
        <v>0</v>
      </c>
      <c r="AL137" s="93">
        <v>0</v>
      </c>
      <c r="AM137" s="93">
        <v>0</v>
      </c>
      <c r="AN137" s="93">
        <v>0</v>
      </c>
      <c r="AO137" s="93">
        <v>0</v>
      </c>
      <c r="AP137" s="93">
        <v>0</v>
      </c>
      <c r="AQ137" s="93">
        <v>0</v>
      </c>
      <c r="AR137" s="93">
        <v>0</v>
      </c>
      <c r="AS137" s="93">
        <v>0</v>
      </c>
      <c r="AT137" s="93">
        <v>0</v>
      </c>
      <c r="AU137" s="93">
        <v>0</v>
      </c>
      <c r="AV137" s="93">
        <v>0</v>
      </c>
      <c r="AW137" s="93">
        <v>0</v>
      </c>
      <c r="AX137" s="93">
        <v>0</v>
      </c>
      <c r="AY137" s="93">
        <v>0</v>
      </c>
      <c r="AZ137" s="94">
        <v>0</v>
      </c>
      <c r="BA137" s="94">
        <v>0</v>
      </c>
      <c r="BB137" s="94">
        <v>0</v>
      </c>
      <c r="BC137" s="93">
        <v>0</v>
      </c>
      <c r="BD137" s="93">
        <v>0</v>
      </c>
      <c r="BE137" s="93">
        <v>0</v>
      </c>
      <c r="BF137" s="93">
        <v>0</v>
      </c>
      <c r="BG137" s="93">
        <v>0</v>
      </c>
      <c r="BH137" s="93">
        <v>0</v>
      </c>
      <c r="BI137" s="93">
        <v>0</v>
      </c>
    </row>
    <row r="138" spans="1:61" s="26" customFormat="1" x14ac:dyDescent="0.25">
      <c r="A138" s="124" t="s">
        <v>153</v>
      </c>
      <c r="B138" s="82"/>
      <c r="C138" s="82"/>
      <c r="D138" s="83"/>
      <c r="E138" s="83"/>
      <c r="F138" s="83"/>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row>
    <row r="139" spans="1:61" s="26" customFormat="1" x14ac:dyDescent="0.25">
      <c r="A139" s="122" t="s">
        <v>151</v>
      </c>
      <c r="B139" s="82"/>
      <c r="C139" s="82"/>
      <c r="D139" s="83"/>
      <c r="E139" s="83"/>
      <c r="F139" s="83"/>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row>
    <row r="140" spans="1:61" s="26" customFormat="1" x14ac:dyDescent="0.25">
      <c r="A140" s="122" t="s">
        <v>142</v>
      </c>
      <c r="B140" s="82"/>
      <c r="C140" s="82"/>
      <c r="D140" s="83"/>
      <c r="E140" s="83"/>
      <c r="F140" s="83"/>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row>
    <row r="141" spans="1:61" s="26" customFormat="1" x14ac:dyDescent="0.25">
      <c r="A141" s="120" t="s">
        <v>143</v>
      </c>
      <c r="B141" s="82"/>
      <c r="C141" s="82"/>
      <c r="D141" s="83"/>
      <c r="E141" s="83"/>
      <c r="F141" s="83"/>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row>
    <row r="142" spans="1:61" s="26" customFormat="1" ht="15" customHeight="1" x14ac:dyDescent="0.25">
      <c r="A142" s="120" t="s">
        <v>144</v>
      </c>
      <c r="B142" s="63"/>
      <c r="C142" s="63"/>
      <c r="D142" s="85"/>
      <c r="E142" s="85"/>
      <c r="F142" s="8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c r="BE142" s="65"/>
      <c r="BF142" s="65"/>
      <c r="BG142" s="65"/>
      <c r="BH142" s="65"/>
      <c r="BI142" s="65"/>
    </row>
    <row r="143" spans="1:61" s="26" customFormat="1" x14ac:dyDescent="0.25">
      <c r="A143" s="120" t="s">
        <v>155</v>
      </c>
      <c r="B143" s="63"/>
      <c r="C143" s="63"/>
      <c r="D143" s="85"/>
      <c r="E143" s="85"/>
      <c r="F143" s="8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c r="BI143" s="65"/>
    </row>
    <row r="144" spans="1:61" x14ac:dyDescent="0.25">
      <c r="A144" s="47"/>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row>
    <row r="145" spans="1:61" x14ac:dyDescent="0.25">
      <c r="A145" s="47" t="s">
        <v>131</v>
      </c>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row>
    <row r="147" spans="1:61" x14ac:dyDescent="0.25">
      <c r="A147" s="123"/>
    </row>
    <row r="148" spans="1:61" x14ac:dyDescent="0.25">
      <c r="A148" s="123"/>
    </row>
  </sheetData>
  <sheetProtection algorithmName="SHA-512" hashValue="+vWN2QaKdYadJKimmRnNNXrdqtfwdOubO0g+R5DNATUqsp7lB6DecvlNrUrQVoJoB5h/ZxD0jx8kghDAZcba2g==" saltValue="oIwVKxqBbLONEOGvBsMhsg==" spinCount="100000" sheet="1" objects="1" scenarios="1"/>
  <printOptions horizontalCentered="1" verticalCentered="1"/>
  <pageMargins left="0.70866141732283472" right="0.70866141732283472" top="2.1259842519685042" bottom="0.74803149606299213" header="0.31496062992125984" footer="0.31496062992125984"/>
  <pageSetup scale="84" fitToHeight="10" orientation="portrait" r:id="rId1"/>
  <headerFooter>
    <oddHeader>&amp;L&amp;G</oddHeader>
    <oddFooter>&amp;C&amp;P de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8FE53-0262-453A-AC02-7842BAB90648}">
  <sheetPr>
    <tabColor rgb="FF00B050"/>
    <pageSetUpPr fitToPage="1"/>
  </sheetPr>
  <dimension ref="A1:M17"/>
  <sheetViews>
    <sheetView showGridLines="0" workbookViewId="0"/>
  </sheetViews>
  <sheetFormatPr baseColWidth="10" defaultRowHeight="15" x14ac:dyDescent="0.25"/>
  <cols>
    <col min="1" max="1" width="30.42578125" customWidth="1"/>
    <col min="2" max="9" width="11.85546875" customWidth="1"/>
    <col min="10" max="11" width="13.42578125" bestFit="1" customWidth="1"/>
    <col min="12" max="12" width="32.28515625" bestFit="1" customWidth="1"/>
  </cols>
  <sheetData>
    <row r="1" spans="1:12" x14ac:dyDescent="0.25">
      <c r="A1" s="107" t="s">
        <v>118</v>
      </c>
      <c r="B1" s="107"/>
      <c r="C1" s="107"/>
      <c r="D1" s="107"/>
      <c r="E1" s="107"/>
      <c r="F1" s="107"/>
      <c r="G1" s="107"/>
      <c r="H1" s="107"/>
      <c r="I1" s="107"/>
      <c r="J1" s="107"/>
      <c r="K1" s="107"/>
    </row>
    <row r="2" spans="1:12" ht="15.75" customHeight="1" x14ac:dyDescent="0.25">
      <c r="A2" s="127" t="s">
        <v>129</v>
      </c>
      <c r="B2" s="127"/>
      <c r="C2" s="127"/>
      <c r="D2" s="127"/>
      <c r="E2" s="127"/>
      <c r="F2" s="127"/>
      <c r="G2" s="127"/>
      <c r="H2" s="127"/>
      <c r="I2" s="127"/>
      <c r="J2" s="127"/>
      <c r="K2" s="127"/>
    </row>
    <row r="3" spans="1:12" ht="19.5" customHeight="1" x14ac:dyDescent="0.25">
      <c r="A3" s="149" t="s">
        <v>157</v>
      </c>
      <c r="B3" s="149"/>
      <c r="C3" s="149"/>
      <c r="D3" s="149"/>
      <c r="E3" s="149"/>
      <c r="F3" s="149"/>
      <c r="G3" s="149"/>
      <c r="H3" s="149"/>
      <c r="I3" s="149"/>
      <c r="J3" s="149"/>
      <c r="K3" s="149"/>
    </row>
    <row r="4" spans="1:12" x14ac:dyDescent="0.25">
      <c r="A4" s="54" t="s">
        <v>0</v>
      </c>
      <c r="B4" s="70">
        <v>38687</v>
      </c>
      <c r="C4" s="70">
        <v>39052</v>
      </c>
      <c r="D4" s="70">
        <v>39417</v>
      </c>
      <c r="E4" s="70">
        <v>39783</v>
      </c>
      <c r="F4" s="70">
        <v>40148</v>
      </c>
      <c r="G4" s="70">
        <v>40513</v>
      </c>
      <c r="H4" s="70">
        <v>40878</v>
      </c>
      <c r="I4" s="70">
        <v>41244</v>
      </c>
      <c r="J4" s="70">
        <v>41609</v>
      </c>
      <c r="K4" s="70">
        <v>41974</v>
      </c>
    </row>
    <row r="5" spans="1:12" x14ac:dyDescent="0.25">
      <c r="A5" s="95" t="s">
        <v>119</v>
      </c>
      <c r="B5" s="95">
        <v>41361.667314416227</v>
      </c>
      <c r="C5" s="95">
        <v>47872.561499799704</v>
      </c>
      <c r="D5" s="95">
        <v>57795.819407861083</v>
      </c>
      <c r="E5" s="95">
        <v>75567.221010939727</v>
      </c>
      <c r="F5" s="95">
        <v>78465.301948200271</v>
      </c>
      <c r="G5" s="95">
        <v>82775.72092001405</v>
      </c>
      <c r="H5" s="95">
        <v>86922.10723574688</v>
      </c>
      <c r="I5" s="95">
        <v>99881.366316567844</v>
      </c>
      <c r="J5" s="95">
        <v>115096.2503899016</v>
      </c>
      <c r="K5" s="95">
        <f>SUM(K6:K8)</f>
        <v>130436.88361944701</v>
      </c>
      <c r="L5" s="4"/>
    </row>
    <row r="6" spans="1:12" x14ac:dyDescent="0.25">
      <c r="A6" s="96" t="s">
        <v>1</v>
      </c>
      <c r="B6" s="96">
        <v>12124.534916203409</v>
      </c>
      <c r="C6" s="96">
        <v>15004.862379743652</v>
      </c>
      <c r="D6" s="96">
        <v>17706.11183651281</v>
      </c>
      <c r="E6" s="96">
        <v>25274.602045962834</v>
      </c>
      <c r="F6" s="96">
        <v>21184.749262078953</v>
      </c>
      <c r="G6" s="97">
        <v>25492.393874140227</v>
      </c>
      <c r="H6" s="97">
        <v>27733.038258609329</v>
      </c>
      <c r="I6" s="97">
        <v>31007.956347501746</v>
      </c>
      <c r="J6" s="97">
        <v>38919.771986504449</v>
      </c>
      <c r="K6" s="97">
        <v>40734.682662875304</v>
      </c>
      <c r="L6" s="5"/>
    </row>
    <row r="7" spans="1:12" x14ac:dyDescent="0.25">
      <c r="A7" s="96" t="s">
        <v>4</v>
      </c>
      <c r="B7" s="96">
        <v>5505.5976586257366</v>
      </c>
      <c r="C7" s="96">
        <v>7033.0560917747307</v>
      </c>
      <c r="D7" s="96">
        <v>6526.6495319469259</v>
      </c>
      <c r="E7" s="96">
        <v>9805.0862631579548</v>
      </c>
      <c r="F7" s="96">
        <v>11221.884026531892</v>
      </c>
      <c r="G7" s="97">
        <v>11208.74107024833</v>
      </c>
      <c r="H7" s="97">
        <v>15019.751513193101</v>
      </c>
      <c r="I7" s="97">
        <v>20127.663976174576</v>
      </c>
      <c r="J7" s="97">
        <v>24951.204414535245</v>
      </c>
      <c r="K7" s="97">
        <v>32285.696508534464</v>
      </c>
      <c r="L7" s="5"/>
    </row>
    <row r="8" spans="1:12" x14ac:dyDescent="0.25">
      <c r="A8" s="96" t="s">
        <v>5</v>
      </c>
      <c r="B8" s="96">
        <v>23731.534739587081</v>
      </c>
      <c r="C8" s="96">
        <v>25834.643028281323</v>
      </c>
      <c r="D8" s="96">
        <v>33563.058039401345</v>
      </c>
      <c r="E8" s="96">
        <v>40487.532701818942</v>
      </c>
      <c r="F8" s="96">
        <v>46058.668659589428</v>
      </c>
      <c r="G8" s="98">
        <v>46074.585975625494</v>
      </c>
      <c r="H8" s="98">
        <v>44169.317463944448</v>
      </c>
      <c r="I8" s="98">
        <v>48745.745992891512</v>
      </c>
      <c r="J8" s="98">
        <v>51225.273988861925</v>
      </c>
      <c r="K8" s="97">
        <v>57416.504448037238</v>
      </c>
      <c r="L8" s="5"/>
    </row>
    <row r="9" spans="1:12" ht="9.75" customHeight="1" x14ac:dyDescent="0.25">
      <c r="A9" s="96"/>
      <c r="B9" s="96"/>
      <c r="C9" s="96"/>
      <c r="D9" s="96"/>
      <c r="E9" s="96"/>
      <c r="F9" s="96"/>
      <c r="G9" s="98"/>
      <c r="H9" s="98"/>
      <c r="I9" s="98"/>
      <c r="J9" s="98"/>
      <c r="K9" s="97"/>
      <c r="L9" s="5"/>
    </row>
    <row r="10" spans="1:12" x14ac:dyDescent="0.25">
      <c r="A10" s="99" t="s">
        <v>120</v>
      </c>
      <c r="B10" s="100">
        <v>1.8486741874524128E-2</v>
      </c>
      <c r="C10" s="100">
        <v>1.798083905066147E-2</v>
      </c>
      <c r="D10" s="100">
        <v>1.8654405678170873E-2</v>
      </c>
      <c r="E10" s="100">
        <v>2.1415121689697052E-2</v>
      </c>
      <c r="F10" s="100">
        <v>2.1075925986427671E-2</v>
      </c>
      <c r="G10" s="100">
        <v>2.0072693056578345E-2</v>
      </c>
      <c r="H10" s="100">
        <v>1.9385368131538371E-2</v>
      </c>
      <c r="I10" s="100">
        <v>2.0592213088798599E-2</v>
      </c>
      <c r="J10" s="100">
        <v>2.1874614689353217E-2</v>
      </c>
      <c r="K10" s="100">
        <f>SUM(K11:K13)</f>
        <v>2.2854031079819252E-2</v>
      </c>
      <c r="L10" s="4"/>
    </row>
    <row r="11" spans="1:12" x14ac:dyDescent="0.25">
      <c r="A11" s="101" t="s">
        <v>1</v>
      </c>
      <c r="B11" s="102">
        <v>5.4191032880916883E-3</v>
      </c>
      <c r="C11" s="102">
        <v>5.6357965184007271E-3</v>
      </c>
      <c r="D11" s="102">
        <v>5.7148942010924724E-3</v>
      </c>
      <c r="E11" s="102">
        <v>7.1626119265998031E-3</v>
      </c>
      <c r="F11" s="102">
        <v>5.6902630386021875E-3</v>
      </c>
      <c r="G11" s="102">
        <v>6.181776393194692E-3</v>
      </c>
      <c r="H11" s="102">
        <v>6.1850221209097016E-3</v>
      </c>
      <c r="I11" s="102">
        <v>6.3928084697216035E-3</v>
      </c>
      <c r="J11" s="102">
        <v>7.3968961900861786E-3</v>
      </c>
      <c r="K11" s="102">
        <v>7.137181430369054E-3</v>
      </c>
      <c r="L11" s="6"/>
    </row>
    <row r="12" spans="1:12" x14ac:dyDescent="0.25">
      <c r="A12" s="101" t="s">
        <v>4</v>
      </c>
      <c r="B12" s="102">
        <v>2.4607461301378378E-3</v>
      </c>
      <c r="C12" s="102">
        <v>2.6416019042767268E-3</v>
      </c>
      <c r="D12" s="102">
        <v>2.1065670378162698E-3</v>
      </c>
      <c r="E12" s="102">
        <v>2.7786798653493755E-3</v>
      </c>
      <c r="F12" s="102">
        <v>3.0142189133178488E-3</v>
      </c>
      <c r="G12" s="102">
        <v>2.7180629362463064E-3</v>
      </c>
      <c r="H12" s="102">
        <v>3.3497049437353869E-3</v>
      </c>
      <c r="I12" s="102">
        <v>4.1496543435686995E-3</v>
      </c>
      <c r="J12" s="102">
        <v>4.7421004659517129E-3</v>
      </c>
      <c r="K12" s="102">
        <v>5.6568226023582359E-3</v>
      </c>
      <c r="L12" s="6"/>
    </row>
    <row r="13" spans="1:12" x14ac:dyDescent="0.25">
      <c r="A13" s="103" t="s">
        <v>5</v>
      </c>
      <c r="B13" s="104">
        <v>1.0606892456294604E-2</v>
      </c>
      <c r="C13" s="104">
        <v>9.7034406279840162E-3</v>
      </c>
      <c r="D13" s="104">
        <v>1.0832944439262131E-2</v>
      </c>
      <c r="E13" s="104">
        <v>1.1473829897747872E-2</v>
      </c>
      <c r="F13" s="104">
        <v>1.2371444034507633E-2</v>
      </c>
      <c r="G13" s="104">
        <v>1.1172853727137347E-2</v>
      </c>
      <c r="H13" s="104">
        <v>9.8506410668932811E-3</v>
      </c>
      <c r="I13" s="104">
        <v>1.0049750275508295E-2</v>
      </c>
      <c r="J13" s="104">
        <v>9.7356180333153259E-3</v>
      </c>
      <c r="K13" s="104">
        <v>1.0060027047091963E-2</v>
      </c>
      <c r="L13" s="6"/>
    </row>
    <row r="14" spans="1:12" ht="24.75" customHeight="1" x14ac:dyDescent="0.25">
      <c r="A14" s="126" t="s">
        <v>126</v>
      </c>
      <c r="B14" s="126"/>
      <c r="C14" s="126"/>
      <c r="D14" s="126"/>
      <c r="E14" s="126"/>
      <c r="F14" s="126"/>
      <c r="G14" s="126"/>
      <c r="H14" s="126"/>
      <c r="I14" s="126"/>
      <c r="J14" s="126"/>
      <c r="K14" s="126"/>
    </row>
    <row r="15" spans="1:12" x14ac:dyDescent="0.25">
      <c r="A15" s="105"/>
      <c r="B15" s="105"/>
      <c r="C15" s="105"/>
      <c r="D15" s="105"/>
      <c r="E15" s="105"/>
      <c r="F15" s="105"/>
      <c r="G15" s="105"/>
      <c r="H15" s="105"/>
      <c r="I15" s="105"/>
      <c r="J15" s="105"/>
      <c r="K15" s="105"/>
    </row>
    <row r="16" spans="1:12" x14ac:dyDescent="0.25">
      <c r="A16" s="47" t="s">
        <v>123</v>
      </c>
      <c r="B16" s="47"/>
      <c r="C16" s="47"/>
      <c r="D16" s="47"/>
      <c r="E16" s="47"/>
      <c r="F16" s="47"/>
      <c r="G16" s="47"/>
      <c r="H16" s="106"/>
      <c r="I16" s="106"/>
      <c r="J16" s="106"/>
      <c r="K16" s="106"/>
    </row>
    <row r="17" spans="13:13" x14ac:dyDescent="0.25">
      <c r="M17" s="7"/>
    </row>
  </sheetData>
  <sheetProtection algorithmName="SHA-512" hashValue="noTDU2IvVMiJm0ZPL0+4gFHtRnwHSMwfYj7xzugVen0rMUwPwl/a2cE4bC1DP/1cVpqrtF4sUBF8pdfERKSTzA==" saltValue="upVC24T+VkfaA8LZ2RkcMQ==" spinCount="100000" sheet="1" objects="1" scenarios="1"/>
  <mergeCells count="3">
    <mergeCell ref="A14:K14"/>
    <mergeCell ref="A2:K2"/>
    <mergeCell ref="A3:K3"/>
  </mergeCells>
  <printOptions horizontalCentered="1" verticalCentered="1"/>
  <pageMargins left="0.7" right="0.7" top="0.75" bottom="0.75" header="0.3" footer="0.3"/>
  <pageSetup scale="90" orientation="landscape" r:id="rId1"/>
  <headerFooter>
    <oddHeader>&amp;L&amp;G</oddHeader>
    <oddFooter>&amp;C&amp;P de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E40E8-6DA1-4E2A-80AB-580F9401B9F6}">
  <sheetPr>
    <tabColor theme="6" tint="0.39997558519241921"/>
  </sheetPr>
  <dimension ref="A1:AW33"/>
  <sheetViews>
    <sheetView showGridLines="0" workbookViewId="0"/>
  </sheetViews>
  <sheetFormatPr baseColWidth="10" defaultRowHeight="15" x14ac:dyDescent="0.25"/>
  <cols>
    <col min="1" max="1" width="14.85546875" customWidth="1"/>
  </cols>
  <sheetData>
    <row r="1" spans="1:49" x14ac:dyDescent="0.25">
      <c r="A1" s="28" t="s">
        <v>102</v>
      </c>
    </row>
    <row r="3" spans="1:49" ht="51.75" customHeight="1" x14ac:dyDescent="0.25">
      <c r="A3" s="141" t="s">
        <v>101</v>
      </c>
      <c r="B3" s="141"/>
      <c r="C3" s="141"/>
      <c r="D3" s="141"/>
      <c r="E3" s="141"/>
      <c r="F3" s="141"/>
      <c r="G3" s="141"/>
      <c r="H3" s="141"/>
      <c r="I3" s="141"/>
      <c r="J3" s="141"/>
      <c r="K3" s="141"/>
      <c r="L3" s="141"/>
      <c r="M3" s="141"/>
      <c r="N3" s="141"/>
      <c r="O3" s="141"/>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x14ac:dyDescent="0.25">
      <c r="A4" s="130" t="s">
        <v>33</v>
      </c>
      <c r="B4" s="134" t="s">
        <v>38</v>
      </c>
      <c r="C4" s="136"/>
      <c r="D4" s="134" t="s">
        <v>39</v>
      </c>
      <c r="E4" s="135"/>
      <c r="F4" s="134" t="s">
        <v>44</v>
      </c>
      <c r="G4" s="136"/>
      <c r="H4" s="134" t="s">
        <v>45</v>
      </c>
      <c r="I4" s="135"/>
      <c r="J4" s="134" t="s">
        <v>49</v>
      </c>
      <c r="K4" s="136"/>
      <c r="L4" s="134" t="s">
        <v>50</v>
      </c>
      <c r="M4" s="135"/>
      <c r="N4" s="134" t="s">
        <v>54</v>
      </c>
      <c r="O4" s="136"/>
      <c r="P4" s="134" t="s">
        <v>55</v>
      </c>
      <c r="Q4" s="135"/>
      <c r="R4" s="134" t="s">
        <v>59</v>
      </c>
      <c r="S4" s="136"/>
      <c r="T4" s="134" t="s">
        <v>60</v>
      </c>
      <c r="U4" s="135"/>
      <c r="V4" s="134" t="s">
        <v>64</v>
      </c>
      <c r="W4" s="136"/>
      <c r="X4" s="134" t="s">
        <v>65</v>
      </c>
      <c r="Y4" s="135"/>
      <c r="Z4" s="134" t="s">
        <v>68</v>
      </c>
      <c r="AA4" s="136"/>
      <c r="AB4" s="134" t="s">
        <v>69</v>
      </c>
      <c r="AC4" s="135"/>
      <c r="AD4" s="134" t="s">
        <v>72</v>
      </c>
      <c r="AE4" s="136"/>
      <c r="AF4" s="134" t="s">
        <v>73</v>
      </c>
      <c r="AG4" s="135"/>
      <c r="AH4" s="134" t="s">
        <v>77</v>
      </c>
      <c r="AI4" s="136"/>
      <c r="AJ4" s="134" t="s">
        <v>78</v>
      </c>
      <c r="AK4" s="135"/>
      <c r="AL4" s="134" t="s">
        <v>82</v>
      </c>
      <c r="AM4" s="136"/>
      <c r="AN4" s="134" t="s">
        <v>83</v>
      </c>
      <c r="AO4" s="135"/>
      <c r="AP4" s="134" t="s">
        <v>87</v>
      </c>
      <c r="AQ4" s="136"/>
      <c r="AR4" s="134" t="s">
        <v>88</v>
      </c>
      <c r="AS4" s="135"/>
      <c r="AT4" s="137" t="s">
        <v>96</v>
      </c>
      <c r="AU4" s="140"/>
      <c r="AV4" s="137" t="s">
        <v>97</v>
      </c>
      <c r="AW4" s="137"/>
    </row>
    <row r="5" spans="1:49" ht="31.5" x14ac:dyDescent="0.25">
      <c r="A5" s="131"/>
      <c r="B5" s="14" t="s">
        <v>34</v>
      </c>
      <c r="C5" s="14" t="s">
        <v>35</v>
      </c>
      <c r="D5" s="14" t="s">
        <v>34</v>
      </c>
      <c r="E5" s="14" t="s">
        <v>35</v>
      </c>
      <c r="F5" s="14" t="s">
        <v>34</v>
      </c>
      <c r="G5" s="14" t="s">
        <v>35</v>
      </c>
      <c r="H5" s="14" t="s">
        <v>34</v>
      </c>
      <c r="I5" s="14" t="s">
        <v>35</v>
      </c>
      <c r="J5" s="14" t="s">
        <v>34</v>
      </c>
      <c r="K5" s="14" t="s">
        <v>35</v>
      </c>
      <c r="L5" s="14" t="s">
        <v>34</v>
      </c>
      <c r="M5" s="14" t="s">
        <v>35</v>
      </c>
      <c r="N5" s="14" t="s">
        <v>34</v>
      </c>
      <c r="O5" s="14" t="s">
        <v>35</v>
      </c>
      <c r="P5" s="14" t="s">
        <v>34</v>
      </c>
      <c r="Q5" s="14" t="s">
        <v>35</v>
      </c>
      <c r="R5" s="14" t="s">
        <v>34</v>
      </c>
      <c r="S5" s="14" t="s">
        <v>35</v>
      </c>
      <c r="T5" s="14" t="s">
        <v>34</v>
      </c>
      <c r="U5" s="14" t="s">
        <v>35</v>
      </c>
      <c r="V5" s="14" t="s">
        <v>34</v>
      </c>
      <c r="W5" s="14" t="s">
        <v>35</v>
      </c>
      <c r="X5" s="14" t="s">
        <v>34</v>
      </c>
      <c r="Y5" s="14" t="s">
        <v>35</v>
      </c>
      <c r="Z5" s="14" t="s">
        <v>34</v>
      </c>
      <c r="AA5" s="14" t="s">
        <v>35</v>
      </c>
      <c r="AB5" s="14" t="s">
        <v>34</v>
      </c>
      <c r="AC5" s="14" t="s">
        <v>35</v>
      </c>
      <c r="AD5" s="14" t="s">
        <v>34</v>
      </c>
      <c r="AE5" s="14" t="s">
        <v>35</v>
      </c>
      <c r="AF5" s="14" t="s">
        <v>34</v>
      </c>
      <c r="AG5" s="14" t="s">
        <v>35</v>
      </c>
      <c r="AH5" s="14" t="s">
        <v>34</v>
      </c>
      <c r="AI5" s="14" t="s">
        <v>35</v>
      </c>
      <c r="AJ5" s="14" t="s">
        <v>34</v>
      </c>
      <c r="AK5" s="14" t="s">
        <v>35</v>
      </c>
      <c r="AL5" s="14" t="s">
        <v>34</v>
      </c>
      <c r="AM5" s="14" t="s">
        <v>35</v>
      </c>
      <c r="AN5" s="14" t="s">
        <v>34</v>
      </c>
      <c r="AO5" s="14" t="s">
        <v>35</v>
      </c>
      <c r="AP5" s="14" t="s">
        <v>34</v>
      </c>
      <c r="AQ5" s="14" t="s">
        <v>35</v>
      </c>
      <c r="AR5" s="14" t="s">
        <v>34</v>
      </c>
      <c r="AS5" s="14" t="s">
        <v>35</v>
      </c>
      <c r="AT5" s="14" t="s">
        <v>34</v>
      </c>
      <c r="AU5" s="14" t="s">
        <v>35</v>
      </c>
      <c r="AV5" s="14" t="s">
        <v>34</v>
      </c>
      <c r="AW5" s="14" t="s">
        <v>35</v>
      </c>
    </row>
    <row r="6" spans="1:49" x14ac:dyDescent="0.25">
      <c r="A6" s="11" t="s">
        <v>2</v>
      </c>
      <c r="B6" s="3">
        <v>48327.841590761367</v>
      </c>
      <c r="C6" s="15">
        <v>77027.373476571374</v>
      </c>
      <c r="D6" s="3">
        <v>97.372343630644281</v>
      </c>
      <c r="E6" s="3">
        <v>155.19699684995845</v>
      </c>
      <c r="F6" s="12">
        <v>88010.678445150785</v>
      </c>
      <c r="G6" s="9">
        <v>109518.04455496078</v>
      </c>
      <c r="H6" s="12">
        <v>177.53752737407621</v>
      </c>
      <c r="I6" s="12">
        <v>220.92276956198089</v>
      </c>
      <c r="J6" s="12">
        <v>123359.94385154182</v>
      </c>
      <c r="K6" s="9">
        <v>147288.14021357181</v>
      </c>
      <c r="L6" s="12">
        <v>250.3652050891821</v>
      </c>
      <c r="M6" s="12">
        <v>298.92868203761122</v>
      </c>
      <c r="N6" s="12">
        <v>166206.54705288302</v>
      </c>
      <c r="O6" s="9">
        <v>188637.51486488304</v>
      </c>
      <c r="P6" s="12">
        <v>336.88695283947425</v>
      </c>
      <c r="Q6" s="12">
        <v>382.35267323026397</v>
      </c>
      <c r="R6" s="12">
        <v>206898.67504621268</v>
      </c>
      <c r="S6" s="9">
        <v>232563.34871143269</v>
      </c>
      <c r="T6" s="12">
        <v>419.48557448240678</v>
      </c>
      <c r="U6" s="12">
        <v>471.52051561459928</v>
      </c>
      <c r="V6" s="12">
        <v>249027.58993680144</v>
      </c>
      <c r="W6" s="9">
        <v>270971.41220342147</v>
      </c>
      <c r="X6" s="12">
        <v>505.09622119709036</v>
      </c>
      <c r="Y6" s="12">
        <v>549.60430846687109</v>
      </c>
      <c r="Z6" s="13">
        <v>281522.24857642048</v>
      </c>
      <c r="AA6" s="9">
        <v>303186.17683847045</v>
      </c>
      <c r="AB6" s="13">
        <v>571.05062694257583</v>
      </c>
      <c r="AC6" s="13">
        <v>614.99457765567342</v>
      </c>
      <c r="AD6" s="13">
        <v>320257.41927866044</v>
      </c>
      <c r="AE6" s="9">
        <v>341859.08742056042</v>
      </c>
      <c r="AF6" s="13">
        <v>644.19966061604464</v>
      </c>
      <c r="AG6" s="13">
        <v>687.65154165941271</v>
      </c>
      <c r="AH6" s="13">
        <v>351513.51585308975</v>
      </c>
      <c r="AI6" s="9">
        <v>373265.33691851975</v>
      </c>
      <c r="AJ6" s="13">
        <v>712.2723265042041</v>
      </c>
      <c r="AK6" s="13">
        <v>756.34807180912196</v>
      </c>
      <c r="AL6" s="13">
        <v>388730.58867631981</v>
      </c>
      <c r="AM6" s="9">
        <v>409519.34137561976</v>
      </c>
      <c r="AN6" s="13">
        <v>787.47789619220453</v>
      </c>
      <c r="AO6" s="13">
        <v>829.59108130544496</v>
      </c>
      <c r="AP6" s="13">
        <v>436276.71938322979</v>
      </c>
      <c r="AQ6" s="9">
        <v>459690.54205213976</v>
      </c>
      <c r="AR6" s="13">
        <v>885.0683045934104</v>
      </c>
      <c r="AS6" s="13">
        <v>932.56758982439658</v>
      </c>
      <c r="AT6" s="13">
        <v>517731.43893470976</v>
      </c>
      <c r="AU6" s="9">
        <v>542467.98053344979</v>
      </c>
      <c r="AV6" s="13">
        <v>1045.9009695454833</v>
      </c>
      <c r="AW6" s="13">
        <v>1095.8727713247204</v>
      </c>
    </row>
    <row r="7" spans="1:49" x14ac:dyDescent="0.25">
      <c r="A7" s="11" t="s">
        <v>1</v>
      </c>
      <c r="B7" s="3">
        <v>19550.468456999999</v>
      </c>
      <c r="C7" s="3">
        <v>48250.000342809995</v>
      </c>
      <c r="D7" s="3">
        <v>39.390853596470016</v>
      </c>
      <c r="E7" s="3">
        <v>97.215506815784167</v>
      </c>
      <c r="F7" s="12">
        <v>26946.298310999999</v>
      </c>
      <c r="G7" s="12">
        <v>48453.66442080999</v>
      </c>
      <c r="H7" s="12">
        <v>54.356803725818487</v>
      </c>
      <c r="I7" s="12">
        <v>97.742045913723175</v>
      </c>
      <c r="J7" s="12">
        <v>35687.268876000002</v>
      </c>
      <c r="K7" s="12">
        <v>59615.465238029996</v>
      </c>
      <c r="L7" s="12">
        <v>72.429105528494887</v>
      </c>
      <c r="M7" s="12">
        <v>120.992582476924</v>
      </c>
      <c r="N7" s="12">
        <v>43510.998286000002</v>
      </c>
      <c r="O7" s="13">
        <v>65941.96609799999</v>
      </c>
      <c r="P7" s="12">
        <v>88.193202298524412</v>
      </c>
      <c r="Q7" s="12">
        <v>133.65892268931407</v>
      </c>
      <c r="R7" s="12">
        <v>53433.12715</v>
      </c>
      <c r="S7" s="13">
        <v>79097.800815220005</v>
      </c>
      <c r="T7" s="12">
        <v>108.33528070637848</v>
      </c>
      <c r="U7" s="12">
        <v>160.37022183857101</v>
      </c>
      <c r="V7" s="12">
        <v>62141.582281000003</v>
      </c>
      <c r="W7" s="13">
        <v>84085.404547620012</v>
      </c>
      <c r="X7" s="12">
        <v>126.04016445449568</v>
      </c>
      <c r="Y7" s="12">
        <v>170.54825172427644</v>
      </c>
      <c r="Z7" s="13">
        <v>68789.257998000001</v>
      </c>
      <c r="AA7" s="13">
        <v>90453.186260050003</v>
      </c>
      <c r="AB7" s="13">
        <v>139.53479380514818</v>
      </c>
      <c r="AC7" s="13">
        <v>183.4787445182458</v>
      </c>
      <c r="AD7" s="13">
        <v>83500.096766999995</v>
      </c>
      <c r="AE7" s="13">
        <v>105101.76490889999</v>
      </c>
      <c r="AF7" s="13">
        <v>167.96093005390836</v>
      </c>
      <c r="AG7" s="13">
        <v>211.4128110972764</v>
      </c>
      <c r="AH7" s="13">
        <v>91148.976611000006</v>
      </c>
      <c r="AI7" s="13">
        <v>112900.79767643</v>
      </c>
      <c r="AJ7" s="13">
        <v>184.69529819253918</v>
      </c>
      <c r="AK7" s="13">
        <v>228.77104349745699</v>
      </c>
      <c r="AL7" s="13">
        <v>101029.882591</v>
      </c>
      <c r="AM7" s="13">
        <v>121818.63529030001</v>
      </c>
      <c r="AN7" s="13">
        <v>204.66307955392594</v>
      </c>
      <c r="AO7" s="13">
        <v>246.77626466716637</v>
      </c>
      <c r="AP7" s="13">
        <v>116535.55467500001</v>
      </c>
      <c r="AQ7" s="13">
        <v>139949.37734391002</v>
      </c>
      <c r="AR7" s="13">
        <v>236.41400335747471</v>
      </c>
      <c r="AS7" s="13">
        <v>283.91328858846089</v>
      </c>
      <c r="AT7" s="13">
        <v>158698.88779899999</v>
      </c>
      <c r="AU7" s="13">
        <v>183435.42939773999</v>
      </c>
      <c r="AV7" s="13">
        <v>320.59733702147429</v>
      </c>
      <c r="AW7" s="13">
        <v>370.56913880071107</v>
      </c>
    </row>
    <row r="8" spans="1:49" x14ac:dyDescent="0.25">
      <c r="A8" s="17" t="s">
        <v>36</v>
      </c>
      <c r="B8" s="3">
        <v>19152.421557999998</v>
      </c>
      <c r="C8" s="3">
        <v>47851.953443809994</v>
      </c>
      <c r="D8" s="3">
        <v>38.588857104287555</v>
      </c>
      <c r="E8" s="3">
        <v>96.413510323601699</v>
      </c>
      <c r="F8" s="12">
        <v>26344.587334</v>
      </c>
      <c r="G8" s="12">
        <v>47851.953443809994</v>
      </c>
      <c r="H8" s="12">
        <v>53.143016024852237</v>
      </c>
      <c r="I8" s="12">
        <v>96.528258212756924</v>
      </c>
      <c r="J8" s="12">
        <v>34951.849115999998</v>
      </c>
      <c r="K8" s="12">
        <v>58880.045478029999</v>
      </c>
      <c r="L8" s="12">
        <v>70.936534169508022</v>
      </c>
      <c r="M8" s="12">
        <v>119.50001111793716</v>
      </c>
      <c r="N8" s="13">
        <v>42544.976900000001</v>
      </c>
      <c r="O8" s="13">
        <v>64975.944711999997</v>
      </c>
      <c r="P8" s="12">
        <v>86.235156680719967</v>
      </c>
      <c r="Q8" s="12">
        <v>131.70087707150964</v>
      </c>
      <c r="R8" s="13">
        <v>52305.249880000003</v>
      </c>
      <c r="S8" s="13">
        <v>77969.923545220008</v>
      </c>
      <c r="T8" s="12">
        <v>106.04851765946231</v>
      </c>
      <c r="U8" s="12">
        <v>158.08345879165483</v>
      </c>
      <c r="V8" s="13">
        <v>60937.863845</v>
      </c>
      <c r="W8" s="13">
        <v>82881.686111620002</v>
      </c>
      <c r="X8" s="12">
        <v>123.59869347707037</v>
      </c>
      <c r="Y8" s="12">
        <v>168.10678074685111</v>
      </c>
      <c r="Z8" s="13">
        <v>67474.142835999999</v>
      </c>
      <c r="AA8" s="13">
        <v>89138.071098050001</v>
      </c>
      <c r="AB8" s="13">
        <v>136.86716330148684</v>
      </c>
      <c r="AC8" s="13">
        <v>180.81111401458446</v>
      </c>
      <c r="AD8" s="13">
        <v>82102.006674999997</v>
      </c>
      <c r="AE8" s="13">
        <v>103703.67481689999</v>
      </c>
      <c r="AF8" s="13">
        <v>165.14866370640061</v>
      </c>
      <c r="AG8" s="13">
        <v>208.60054474976866</v>
      </c>
      <c r="AH8" s="13">
        <v>89675.750358999998</v>
      </c>
      <c r="AI8" s="13">
        <v>111427.57142442999</v>
      </c>
      <c r="AJ8" s="13">
        <v>181.71009778727887</v>
      </c>
      <c r="AK8" s="13">
        <v>225.7858430921967</v>
      </c>
      <c r="AL8" s="13">
        <v>99418.705963</v>
      </c>
      <c r="AM8" s="13">
        <v>120207.45866230001</v>
      </c>
      <c r="AN8" s="13">
        <v>201.39920987561786</v>
      </c>
      <c r="AO8" s="13">
        <v>243.51239498885829</v>
      </c>
      <c r="AP8" s="13">
        <v>111616.56607099999</v>
      </c>
      <c r="AQ8" s="13">
        <v>135030.38873991001</v>
      </c>
      <c r="AR8" s="13">
        <v>226.43492193820623</v>
      </c>
      <c r="AS8" s="13">
        <v>273.9342071691924</v>
      </c>
      <c r="AT8" s="13">
        <v>122683.287474</v>
      </c>
      <c r="AU8" s="13">
        <v>147419.82907273999</v>
      </c>
      <c r="AV8" s="13">
        <v>247.8400183309428</v>
      </c>
      <c r="AW8" s="13">
        <v>297.81182011017955</v>
      </c>
    </row>
    <row r="9" spans="1:49" x14ac:dyDescent="0.25">
      <c r="A9" s="11" t="s">
        <v>4</v>
      </c>
      <c r="B9" s="3">
        <v>9445.727133851371</v>
      </c>
      <c r="C9" s="3">
        <v>9445.727133851371</v>
      </c>
      <c r="D9" s="3">
        <v>19.031526301280163</v>
      </c>
      <c r="E9" s="3">
        <v>19.031526301280163</v>
      </c>
      <c r="F9" s="12">
        <v>21358.608202810807</v>
      </c>
      <c r="G9" s="12">
        <v>21358.608202810807</v>
      </c>
      <c r="H9" s="12">
        <v>43.085163703650792</v>
      </c>
      <c r="I9" s="12">
        <v>43.085163703650792</v>
      </c>
      <c r="J9" s="12">
        <v>33028.738235041819</v>
      </c>
      <c r="K9" s="12">
        <v>33028.738235041819</v>
      </c>
      <c r="L9" s="12">
        <v>67.033483997081134</v>
      </c>
      <c r="M9" s="12">
        <v>67.033483997081134</v>
      </c>
      <c r="N9" s="12">
        <v>39776.742144703021</v>
      </c>
      <c r="O9" s="13">
        <v>39776.742144703021</v>
      </c>
      <c r="P9" s="12">
        <v>80.624173310975792</v>
      </c>
      <c r="Q9" s="12">
        <v>80.624173310975792</v>
      </c>
      <c r="R9" s="12">
        <v>48017.487177252668</v>
      </c>
      <c r="S9" s="13">
        <v>48017.487177252668</v>
      </c>
      <c r="T9" s="12">
        <v>97.355109641240546</v>
      </c>
      <c r="U9" s="12">
        <v>97.355109641240546</v>
      </c>
      <c r="V9" s="12">
        <v>61104.020701171445</v>
      </c>
      <c r="W9" s="13">
        <v>61104.020701171445</v>
      </c>
      <c r="X9" s="12">
        <v>123.93570513188132</v>
      </c>
      <c r="Y9" s="12">
        <v>123.93570513188132</v>
      </c>
      <c r="Z9" s="13">
        <v>68611.703867480464</v>
      </c>
      <c r="AA9" s="13">
        <v>68611.703867480464</v>
      </c>
      <c r="AB9" s="13">
        <v>139.17463613355335</v>
      </c>
      <c r="AC9" s="13">
        <v>139.17463613355335</v>
      </c>
      <c r="AD9" s="13">
        <v>74762.650668260452</v>
      </c>
      <c r="AE9" s="13">
        <v>74762.650668260452</v>
      </c>
      <c r="AF9" s="13">
        <v>150.38550643331951</v>
      </c>
      <c r="AG9" s="13">
        <v>150.38550643331951</v>
      </c>
      <c r="AH9" s="13">
        <v>80913.498799819776</v>
      </c>
      <c r="AI9" s="13">
        <v>80913.498799819776</v>
      </c>
      <c r="AJ9" s="13">
        <v>163.95513525525274</v>
      </c>
      <c r="AK9" s="13">
        <v>163.95513525525274</v>
      </c>
      <c r="AL9" s="13">
        <v>89661.771330469768</v>
      </c>
      <c r="AM9" s="13">
        <v>89661.771330469768</v>
      </c>
      <c r="AN9" s="13">
        <v>181.63392620223192</v>
      </c>
      <c r="AO9" s="13">
        <v>181.63392620223192</v>
      </c>
      <c r="AP9" s="13">
        <v>100807.22069365978</v>
      </c>
      <c r="AQ9" s="13">
        <v>100807.22069365978</v>
      </c>
      <c r="AR9" s="13">
        <v>204.50615846805789</v>
      </c>
      <c r="AS9" s="13">
        <v>204.50615846805789</v>
      </c>
      <c r="AT9" s="13">
        <v>117599.22173639979</v>
      </c>
      <c r="AU9" s="13">
        <v>117599.22173639979</v>
      </c>
      <c r="AV9" s="13">
        <v>237.56938594452595</v>
      </c>
      <c r="AW9" s="13">
        <v>237.56938594452595</v>
      </c>
    </row>
    <row r="10" spans="1:49" x14ac:dyDescent="0.25">
      <c r="A10" s="11" t="s">
        <v>5</v>
      </c>
      <c r="B10" s="3">
        <v>19331.645999910001</v>
      </c>
      <c r="C10" s="3">
        <v>19331.645999910001</v>
      </c>
      <c r="D10" s="3">
        <v>38.949963732894105</v>
      </c>
      <c r="E10" s="3">
        <v>38.949963732894105</v>
      </c>
      <c r="F10" s="12">
        <v>39705.771931339987</v>
      </c>
      <c r="G10" s="12">
        <v>39705.771931339987</v>
      </c>
      <c r="H10" s="12">
        <v>80.095559944606919</v>
      </c>
      <c r="I10" s="12">
        <v>80.095559944606919</v>
      </c>
      <c r="J10" s="12">
        <v>54643.936740500001</v>
      </c>
      <c r="K10" s="12">
        <v>54643.936740500001</v>
      </c>
      <c r="L10" s="12">
        <v>110.9026155636061</v>
      </c>
      <c r="M10" s="12">
        <v>110.9026155636061</v>
      </c>
      <c r="N10" s="12">
        <v>82918.806622180011</v>
      </c>
      <c r="O10" s="13">
        <v>82918.806622180011</v>
      </c>
      <c r="P10" s="12">
        <v>168.06957722997407</v>
      </c>
      <c r="Q10" s="12">
        <v>168.06957722997407</v>
      </c>
      <c r="R10" s="12">
        <v>105448.06071896001</v>
      </c>
      <c r="S10" s="13">
        <v>105448.06071896001</v>
      </c>
      <c r="T10" s="12">
        <v>213.79518413478775</v>
      </c>
      <c r="U10" s="12">
        <v>213.79518413478775</v>
      </c>
      <c r="V10" s="12">
        <v>125781.98695462999</v>
      </c>
      <c r="W10" s="13">
        <v>125781.98695462999</v>
      </c>
      <c r="X10" s="12">
        <v>255.12035161071333</v>
      </c>
      <c r="Y10" s="12">
        <v>255.12035161071333</v>
      </c>
      <c r="Z10" s="13">
        <v>144121.28671093998</v>
      </c>
      <c r="AA10" s="13">
        <v>144121.28671093998</v>
      </c>
      <c r="AB10" s="13">
        <v>292.3411970038743</v>
      </c>
      <c r="AC10" s="13">
        <v>292.3411970038743</v>
      </c>
      <c r="AD10" s="13">
        <v>161994.67184339996</v>
      </c>
      <c r="AE10" s="13">
        <v>161994.67184339996</v>
      </c>
      <c r="AF10" s="13">
        <v>325.85322412881675</v>
      </c>
      <c r="AG10" s="13">
        <v>325.85322412881675</v>
      </c>
      <c r="AH10" s="13">
        <v>179451.04044226999</v>
      </c>
      <c r="AI10" s="13">
        <v>179451.04044226999</v>
      </c>
      <c r="AJ10" s="13">
        <v>363.6218930564122</v>
      </c>
      <c r="AK10" s="13">
        <v>363.6218930564122</v>
      </c>
      <c r="AL10" s="13">
        <v>198038.93475485002</v>
      </c>
      <c r="AM10" s="13">
        <v>198038.93475485002</v>
      </c>
      <c r="AN10" s="13">
        <v>401.18089043604658</v>
      </c>
      <c r="AO10" s="13">
        <v>401.18089043604658</v>
      </c>
      <c r="AP10" s="13">
        <v>218933.94401457001</v>
      </c>
      <c r="AQ10" s="13">
        <v>218933.94401457001</v>
      </c>
      <c r="AR10" s="13">
        <v>444.1481427678778</v>
      </c>
      <c r="AS10" s="13">
        <v>444.1481427678778</v>
      </c>
      <c r="AT10" s="13">
        <v>241433.32939931002</v>
      </c>
      <c r="AU10" s="13">
        <v>241433.32939931002</v>
      </c>
      <c r="AV10" s="13">
        <v>487.73424657948328</v>
      </c>
      <c r="AW10" s="13">
        <v>487.73424657948328</v>
      </c>
    </row>
    <row r="12" spans="1:49" x14ac:dyDescent="0.25">
      <c r="A12" s="28" t="s">
        <v>104</v>
      </c>
    </row>
    <row r="13" spans="1:49" x14ac:dyDescent="0.25">
      <c r="A13" s="28"/>
    </row>
    <row r="14" spans="1:49" s="2" customFormat="1" ht="33.75" customHeight="1" x14ac:dyDescent="0.2">
      <c r="A14" s="141" t="s">
        <v>111</v>
      </c>
      <c r="B14" s="141"/>
      <c r="C14" s="141"/>
      <c r="D14" s="141"/>
      <c r="E14" s="141"/>
      <c r="F14" s="141"/>
      <c r="G14" s="141"/>
      <c r="H14" s="141"/>
      <c r="I14" s="141"/>
      <c r="J14" s="141"/>
      <c r="K14" s="141"/>
      <c r="L14" s="141"/>
      <c r="M14" s="141"/>
      <c r="N14" s="141"/>
      <c r="O14" s="141"/>
    </row>
    <row r="15" spans="1:49" s="2" customFormat="1" x14ac:dyDescent="0.2">
      <c r="A15" s="130" t="s">
        <v>33</v>
      </c>
      <c r="B15" s="134" t="s">
        <v>37</v>
      </c>
      <c r="C15" s="136"/>
      <c r="D15" s="138" t="s">
        <v>42</v>
      </c>
      <c r="E15" s="134" t="s">
        <v>37</v>
      </c>
      <c r="F15" s="136"/>
      <c r="G15" s="138" t="s">
        <v>46</v>
      </c>
      <c r="H15" s="134" t="s">
        <v>37</v>
      </c>
      <c r="I15" s="136"/>
      <c r="J15" s="138" t="s">
        <v>51</v>
      </c>
      <c r="K15" s="134" t="s">
        <v>37</v>
      </c>
      <c r="L15" s="136"/>
      <c r="M15" s="138" t="s">
        <v>56</v>
      </c>
      <c r="N15" s="134" t="s">
        <v>37</v>
      </c>
      <c r="O15" s="136"/>
      <c r="P15" s="138" t="s">
        <v>61</v>
      </c>
      <c r="Q15" s="134" t="s">
        <v>37</v>
      </c>
      <c r="R15" s="136"/>
      <c r="S15" s="138" t="s">
        <v>66</v>
      </c>
      <c r="T15" s="134" t="s">
        <v>37</v>
      </c>
      <c r="U15" s="136"/>
      <c r="V15" s="138" t="s">
        <v>70</v>
      </c>
      <c r="W15" s="134" t="s">
        <v>37</v>
      </c>
      <c r="X15" s="136"/>
      <c r="Y15" s="138" t="s">
        <v>74</v>
      </c>
      <c r="Z15" s="134" t="s">
        <v>37</v>
      </c>
      <c r="AA15" s="136"/>
      <c r="AB15" s="138" t="s">
        <v>79</v>
      </c>
      <c r="AC15" s="134" t="s">
        <v>37</v>
      </c>
      <c r="AD15" s="136"/>
      <c r="AE15" s="138" t="s">
        <v>84</v>
      </c>
      <c r="AF15" s="134" t="s">
        <v>37</v>
      </c>
      <c r="AG15" s="136"/>
      <c r="AH15" s="138" t="s">
        <v>89</v>
      </c>
      <c r="AI15" s="134" t="s">
        <v>37</v>
      </c>
      <c r="AJ15" s="136"/>
      <c r="AK15" s="138" t="s">
        <v>98</v>
      </c>
    </row>
    <row r="16" spans="1:49" s="2" customFormat="1" ht="21" x14ac:dyDescent="0.2">
      <c r="A16" s="131"/>
      <c r="B16" s="14" t="s">
        <v>40</v>
      </c>
      <c r="C16" s="18" t="s">
        <v>41</v>
      </c>
      <c r="D16" s="139"/>
      <c r="E16" s="14" t="s">
        <v>47</v>
      </c>
      <c r="F16" s="18" t="s">
        <v>48</v>
      </c>
      <c r="G16" s="139"/>
      <c r="H16" s="14" t="s">
        <v>52</v>
      </c>
      <c r="I16" s="19" t="s">
        <v>53</v>
      </c>
      <c r="J16" s="139"/>
      <c r="K16" s="14" t="s">
        <v>57</v>
      </c>
      <c r="L16" s="19" t="s">
        <v>58</v>
      </c>
      <c r="M16" s="139"/>
      <c r="N16" s="14" t="s">
        <v>62</v>
      </c>
      <c r="O16" s="19" t="s">
        <v>63</v>
      </c>
      <c r="P16" s="139"/>
      <c r="Q16" s="14" t="s">
        <v>67</v>
      </c>
      <c r="R16" s="19">
        <v>41791</v>
      </c>
      <c r="S16" s="139"/>
      <c r="T16" s="14" t="s">
        <v>71</v>
      </c>
      <c r="U16" s="19">
        <v>41821</v>
      </c>
      <c r="V16" s="139"/>
      <c r="W16" s="14" t="s">
        <v>75</v>
      </c>
      <c r="X16" s="18" t="s">
        <v>76</v>
      </c>
      <c r="Y16" s="139"/>
      <c r="Z16" s="14" t="s">
        <v>80</v>
      </c>
      <c r="AA16" s="18" t="s">
        <v>81</v>
      </c>
      <c r="AB16" s="139"/>
      <c r="AC16" s="14" t="s">
        <v>85</v>
      </c>
      <c r="AD16" s="18" t="s">
        <v>86</v>
      </c>
      <c r="AE16" s="139"/>
      <c r="AF16" s="14" t="s">
        <v>90</v>
      </c>
      <c r="AG16" s="18" t="s">
        <v>91</v>
      </c>
      <c r="AH16" s="139"/>
      <c r="AI16" s="14" t="s">
        <v>94</v>
      </c>
      <c r="AJ16" s="18" t="s">
        <v>95</v>
      </c>
      <c r="AK16" s="139"/>
    </row>
    <row r="17" spans="1:37" s="16" customFormat="1" ht="14.25" x14ac:dyDescent="0.2">
      <c r="A17" s="20" t="s">
        <v>2</v>
      </c>
      <c r="B17" s="21">
        <v>1</v>
      </c>
      <c r="C17" s="21">
        <v>1</v>
      </c>
      <c r="D17" s="22">
        <v>0.14177633141716628</v>
      </c>
      <c r="E17" s="23">
        <v>1</v>
      </c>
      <c r="F17" s="23">
        <v>1</v>
      </c>
      <c r="G17" s="24">
        <v>0.31290593950470291</v>
      </c>
      <c r="H17" s="23">
        <v>1</v>
      </c>
      <c r="I17" s="23">
        <v>1</v>
      </c>
      <c r="J17" s="24">
        <v>0.16</v>
      </c>
      <c r="K17" s="23">
        <v>0.99999999999999989</v>
      </c>
      <c r="L17" s="23">
        <v>0.99999999999999989</v>
      </c>
      <c r="M17" s="24">
        <v>9.794531553774477E-2</v>
      </c>
      <c r="N17" s="23">
        <v>1</v>
      </c>
      <c r="O17" s="23">
        <v>0.99999999999999989</v>
      </c>
      <c r="P17" s="24">
        <v>0.13265532559093018</v>
      </c>
      <c r="Q17" s="23">
        <v>1</v>
      </c>
      <c r="R17" s="23">
        <v>1</v>
      </c>
      <c r="S17" s="24">
        <v>0.1239651236616548</v>
      </c>
      <c r="T17" s="21">
        <v>1</v>
      </c>
      <c r="U17" s="21">
        <v>1</v>
      </c>
      <c r="V17" s="22">
        <v>0.18018362484153205</v>
      </c>
      <c r="W17" s="21">
        <v>1</v>
      </c>
      <c r="X17" s="21">
        <v>1</v>
      </c>
      <c r="Y17" s="22">
        <v>0.18860289569165234</v>
      </c>
      <c r="Z17" s="21">
        <v>1</v>
      </c>
      <c r="AA17" s="21">
        <v>1</v>
      </c>
      <c r="AB17" s="22">
        <v>0.17574051076023056</v>
      </c>
      <c r="AC17" s="21">
        <v>1</v>
      </c>
      <c r="AD17" s="21">
        <v>1</v>
      </c>
      <c r="AE17" s="22">
        <v>0.17097264661363498</v>
      </c>
      <c r="AF17" s="21">
        <v>1</v>
      </c>
      <c r="AG17" s="21">
        <v>1</v>
      </c>
      <c r="AH17" s="22">
        <v>0.17611391385940656</v>
      </c>
      <c r="AI17" s="21">
        <v>1</v>
      </c>
      <c r="AJ17" s="21">
        <v>1</v>
      </c>
      <c r="AK17" s="22">
        <v>0.14770313576526517</v>
      </c>
    </row>
    <row r="18" spans="1:37" s="16" customFormat="1" ht="14.25" x14ac:dyDescent="0.2">
      <c r="A18" s="20" t="s">
        <v>1</v>
      </c>
      <c r="B18" s="21">
        <v>0.62640069581868452</v>
      </c>
      <c r="C18" s="21">
        <v>0.50761342929242492</v>
      </c>
      <c r="D18" s="22">
        <v>-7.4744005004497405E-2</v>
      </c>
      <c r="E18" s="23">
        <v>0.44242631082126282</v>
      </c>
      <c r="F18" s="23">
        <v>0.49209039716264991</v>
      </c>
      <c r="G18" s="24">
        <v>0.46028477377123811</v>
      </c>
      <c r="H18" s="23">
        <v>0.4</v>
      </c>
      <c r="I18" s="23">
        <v>0.4</v>
      </c>
      <c r="J18" s="24">
        <v>0.15</v>
      </c>
      <c r="K18" s="23">
        <v>0.3495697350828269</v>
      </c>
      <c r="L18" s="23">
        <v>0.36170000934010854</v>
      </c>
      <c r="M18" s="24">
        <v>0.13604466013293637</v>
      </c>
      <c r="N18" s="23">
        <v>0.34011292515986891</v>
      </c>
      <c r="O18" s="23">
        <v>0.33584749971113148</v>
      </c>
      <c r="P18" s="24">
        <v>0.11845046451970598</v>
      </c>
      <c r="Q18" s="23">
        <v>0.31031098027601561</v>
      </c>
      <c r="R18" s="23">
        <v>0.30374470006069093</v>
      </c>
      <c r="S18" s="24">
        <v>0.10018165990007644</v>
      </c>
      <c r="T18" s="21">
        <v>0.29834205240907491</v>
      </c>
      <c r="U18" s="21">
        <v>0.2921849310375168</v>
      </c>
      <c r="V18" s="22">
        <v>0.15582724008048898</v>
      </c>
      <c r="W18" s="21">
        <v>0.30744177579694448</v>
      </c>
      <c r="X18" s="21">
        <v>0.30081035969606063</v>
      </c>
      <c r="Y18" s="22">
        <v>0.16296512945245145</v>
      </c>
      <c r="Z18" s="21">
        <v>0.3024679403892121</v>
      </c>
      <c r="AA18" s="21">
        <v>0.28858646938828575</v>
      </c>
      <c r="AB18" s="22">
        <v>0.12178104720938032</v>
      </c>
      <c r="AC18" s="21">
        <v>0.29746735497546473</v>
      </c>
      <c r="AD18" s="21">
        <v>0.27972933797373845</v>
      </c>
      <c r="AE18" s="22">
        <v>0.10114739565155118</v>
      </c>
      <c r="AF18" s="21">
        <v>0.30444258591693291</v>
      </c>
      <c r="AG18" s="21">
        <v>0.28815747868679886</v>
      </c>
      <c r="AH18" s="22">
        <v>0.11320175213154937</v>
      </c>
      <c r="AI18" s="21">
        <v>0.33814978207073909</v>
      </c>
      <c r="AJ18" s="21">
        <v>0.31229420339203895</v>
      </c>
      <c r="AK18" s="22">
        <v>5.9947560277826328E-2</v>
      </c>
    </row>
    <row r="19" spans="1:37" s="16" customFormat="1" ht="14.25" x14ac:dyDescent="0.2">
      <c r="A19" s="25" t="s">
        <v>36</v>
      </c>
      <c r="B19" s="21">
        <v>0.6212330926532843</v>
      </c>
      <c r="C19" s="21">
        <v>0.50167004569796259</v>
      </c>
      <c r="D19" s="22">
        <v>-7.797090796870354E-2</v>
      </c>
      <c r="E19" s="23">
        <v>0.43693213879285309</v>
      </c>
      <c r="F19" s="23">
        <v>0.48635815981304986</v>
      </c>
      <c r="G19" s="24">
        <v>0.4614226330644442</v>
      </c>
      <c r="H19" s="23">
        <v>0.4</v>
      </c>
      <c r="I19" s="23">
        <v>0.4</v>
      </c>
      <c r="J19" s="24">
        <v>0.15</v>
      </c>
      <c r="K19" s="23">
        <v>0.34444868910906112</v>
      </c>
      <c r="L19" s="23">
        <v>0.35522772980111689</v>
      </c>
      <c r="M19" s="22">
        <v>0.132303980871745</v>
      </c>
      <c r="N19" s="23">
        <v>0.33526316153095131</v>
      </c>
      <c r="O19" s="23">
        <v>0.3298476216853527</v>
      </c>
      <c r="P19" s="22">
        <v>0.11435942925965104</v>
      </c>
      <c r="Q19" s="23">
        <v>0.30586874621814247</v>
      </c>
      <c r="R19" s="23">
        <v>0.29800672934121619</v>
      </c>
      <c r="S19" s="22">
        <v>9.5074846768172128E-2</v>
      </c>
      <c r="T19" s="21">
        <v>0.29400440358974678</v>
      </c>
      <c r="U19" s="21">
        <v>0.28679212084451694</v>
      </c>
      <c r="V19" s="22">
        <v>0.15123229659705872</v>
      </c>
      <c r="W19" s="21">
        <v>0.30335210802608298</v>
      </c>
      <c r="X19" s="21">
        <v>0.29564530252357546</v>
      </c>
      <c r="Y19" s="22">
        <v>0.15840587020724328</v>
      </c>
      <c r="Z19" s="21">
        <v>0.29852107978821929</v>
      </c>
      <c r="AA19" s="21">
        <v>0.28342292875140951</v>
      </c>
      <c r="AB19" s="22">
        <v>0.11627567221634161</v>
      </c>
      <c r="AC19" s="21">
        <v>0.29353304353955578</v>
      </c>
      <c r="AD19" s="21">
        <v>0.27470581671736566</v>
      </c>
      <c r="AE19" s="22">
        <v>9.5866391608977253E-2</v>
      </c>
      <c r="AF19" s="21">
        <v>0.29374193373026669</v>
      </c>
      <c r="AG19" s="21">
        <v>0.27674512521438471</v>
      </c>
      <c r="AH19" s="22">
        <v>0.10806035836981409</v>
      </c>
      <c r="AI19" s="21">
        <v>0.27175766010700009</v>
      </c>
      <c r="AJ19" s="21">
        <v>0.25246786810423455</v>
      </c>
      <c r="AK19" s="22">
        <v>6.6237337299393406E-2</v>
      </c>
    </row>
    <row r="20" spans="1:37" s="16" customFormat="1" ht="14.25" x14ac:dyDescent="0.2">
      <c r="A20" s="20" t="s">
        <v>4</v>
      </c>
      <c r="B20" s="21">
        <v>0.1226281866760572</v>
      </c>
      <c r="C20" s="21">
        <v>0.17504026651167051</v>
      </c>
      <c r="D20" s="22">
        <v>0.62977891759855642</v>
      </c>
      <c r="E20" s="23">
        <v>0.19502364463868924</v>
      </c>
      <c r="F20" s="23">
        <v>0.18043110971197437</v>
      </c>
      <c r="G20" s="24">
        <v>0.21466848828073459</v>
      </c>
      <c r="H20" s="23">
        <v>0.22</v>
      </c>
      <c r="I20" s="23">
        <v>0.21</v>
      </c>
      <c r="J20" s="24">
        <v>0.1</v>
      </c>
      <c r="K20" s="23">
        <v>0.21086337027496488</v>
      </c>
      <c r="L20" s="23">
        <v>0.23537556415239375</v>
      </c>
      <c r="M20" s="24">
        <v>0.22557795465463615</v>
      </c>
      <c r="N20" s="23">
        <v>0.20647057003308517</v>
      </c>
      <c r="O20" s="23">
        <v>0.22391637798735098</v>
      </c>
      <c r="P20" s="24">
        <v>0.22835946049727252</v>
      </c>
      <c r="Q20" s="23">
        <v>0.22549987913595818</v>
      </c>
      <c r="R20" s="23">
        <v>0.24286171162104256</v>
      </c>
      <c r="S20" s="24">
        <v>0.21050217313087138</v>
      </c>
      <c r="T20" s="21">
        <v>0.22630221662129063</v>
      </c>
      <c r="U20" s="21">
        <v>0.26137278043295575</v>
      </c>
      <c r="V20" s="22">
        <v>0.36307933723197472</v>
      </c>
      <c r="W20" s="21">
        <v>0.21869434927814649</v>
      </c>
      <c r="X20" s="21">
        <v>0.25134185974813855</v>
      </c>
      <c r="Y20" s="22">
        <v>0.36604198184015635</v>
      </c>
      <c r="Z20" s="21">
        <v>0.21677206747296338</v>
      </c>
      <c r="AA20" s="21">
        <v>0.25155859200389136</v>
      </c>
      <c r="AB20" s="22">
        <v>0.36441761568597353</v>
      </c>
      <c r="AC20" s="21">
        <v>0.2189439234525192</v>
      </c>
      <c r="AD20" s="21">
        <v>0.24964735229155863</v>
      </c>
      <c r="AE20" s="22">
        <v>0.33518307438355777</v>
      </c>
      <c r="AF20" s="21">
        <v>0.21929365838948642</v>
      </c>
      <c r="AG20" s="21">
        <v>0.25247234855800044</v>
      </c>
      <c r="AH20" s="22">
        <v>0.35405758736734261</v>
      </c>
      <c r="AI20" s="21">
        <v>0.21678555409068676</v>
      </c>
      <c r="AJ20" s="21">
        <v>0.24751968624709572</v>
      </c>
      <c r="AK20" s="22">
        <v>0.31041536075133958</v>
      </c>
    </row>
    <row r="21" spans="1:37" s="16" customFormat="1" ht="14.25" x14ac:dyDescent="0.2">
      <c r="A21" s="20" t="s">
        <v>5</v>
      </c>
      <c r="B21" s="21">
        <v>0.25097111750525819</v>
      </c>
      <c r="C21" s="21">
        <v>0.31734630419590459</v>
      </c>
      <c r="D21" s="22">
        <v>0.44374580866264246</v>
      </c>
      <c r="E21" s="23">
        <v>0.36255004454004797</v>
      </c>
      <c r="F21" s="23">
        <v>0.32747849312537575</v>
      </c>
      <c r="G21" s="24">
        <v>0.18590099535034788</v>
      </c>
      <c r="H21" s="23">
        <v>0.37</v>
      </c>
      <c r="I21" s="23">
        <v>0.39</v>
      </c>
      <c r="J21" s="24">
        <v>0.2</v>
      </c>
      <c r="K21" s="23">
        <v>0.43956689464220811</v>
      </c>
      <c r="L21" s="23">
        <v>0.4029244265074976</v>
      </c>
      <c r="M21" s="24">
        <v>6.4201649210373635E-3</v>
      </c>
      <c r="N21" s="23">
        <v>0.45341650480704593</v>
      </c>
      <c r="O21" s="23">
        <v>0.44023612230151743</v>
      </c>
      <c r="P21" s="24">
        <v>9.973012264851544E-2</v>
      </c>
      <c r="Q21" s="23">
        <v>0.46418914058802613</v>
      </c>
      <c r="R21" s="23">
        <v>0.45339358831826643</v>
      </c>
      <c r="S21" s="24">
        <v>9.7825295774889742E-2</v>
      </c>
      <c r="T21" s="21">
        <v>0.47535573096963446</v>
      </c>
      <c r="U21" s="21">
        <v>0.44644228852952744</v>
      </c>
      <c r="V21" s="22">
        <v>0.10839912939428498</v>
      </c>
      <c r="W21" s="21">
        <v>0.47386387492490895</v>
      </c>
      <c r="X21" s="21">
        <v>0.44784778055580088</v>
      </c>
      <c r="Y21" s="22">
        <v>0.12334616957677524</v>
      </c>
      <c r="Z21" s="21">
        <v>0.48075999213782455</v>
      </c>
      <c r="AA21" s="21">
        <v>0.45985493860782295</v>
      </c>
      <c r="AB21" s="22">
        <v>0.12461537822676516</v>
      </c>
      <c r="AC21" s="21">
        <v>0.48358872157201616</v>
      </c>
      <c r="AD21" s="21">
        <v>0.47062330973470295</v>
      </c>
      <c r="AE21" s="22">
        <v>0.1395779057184765</v>
      </c>
      <c r="AF21" s="21">
        <v>0.47626375569358076</v>
      </c>
      <c r="AG21" s="21">
        <v>0.45937017275520065</v>
      </c>
      <c r="AH21" s="22">
        <v>0.13439590002517732</v>
      </c>
      <c r="AI21" s="21">
        <v>0.44506466383857418</v>
      </c>
      <c r="AJ21" s="21">
        <v>0.44018611036086525</v>
      </c>
      <c r="AK21" s="22">
        <v>0.13512264672784324</v>
      </c>
    </row>
    <row r="24" spans="1:37" x14ac:dyDescent="0.25">
      <c r="A24" s="28" t="s">
        <v>122</v>
      </c>
    </row>
    <row r="26" spans="1:37" x14ac:dyDescent="0.25">
      <c r="A26" s="128" t="s">
        <v>121</v>
      </c>
      <c r="B26" s="128"/>
      <c r="C26" s="128"/>
      <c r="D26" s="128"/>
      <c r="E26" s="128"/>
      <c r="F26" s="128"/>
      <c r="G26" s="128"/>
      <c r="H26" s="128"/>
      <c r="I26" s="128"/>
      <c r="J26" s="128"/>
      <c r="K26" s="128"/>
    </row>
    <row r="27" spans="1:37" x14ac:dyDescent="0.25">
      <c r="A27" s="129"/>
      <c r="B27" s="129"/>
      <c r="C27" s="129"/>
      <c r="D27" s="129"/>
      <c r="E27" s="129"/>
      <c r="F27" s="129"/>
      <c r="G27" s="129"/>
      <c r="H27" s="129"/>
      <c r="I27" s="129"/>
      <c r="J27" s="129"/>
      <c r="K27" s="129"/>
    </row>
    <row r="28" spans="1:37" ht="15" customHeight="1" x14ac:dyDescent="0.25">
      <c r="A28" s="130" t="s">
        <v>33</v>
      </c>
      <c r="B28" s="147" t="s">
        <v>92</v>
      </c>
      <c r="C28" s="148"/>
      <c r="D28" s="133"/>
      <c r="E28" s="132" t="s">
        <v>93</v>
      </c>
      <c r="F28" s="148"/>
      <c r="G28" s="148"/>
      <c r="H28" s="16"/>
    </row>
    <row r="29" spans="1:37" ht="21" x14ac:dyDescent="0.25">
      <c r="A29" s="131"/>
      <c r="B29" s="146" t="s">
        <v>156</v>
      </c>
      <c r="C29" s="14" t="s">
        <v>94</v>
      </c>
      <c r="D29" s="18" t="s">
        <v>95</v>
      </c>
      <c r="E29" s="146" t="s">
        <v>156</v>
      </c>
      <c r="F29" s="14" t="s">
        <v>94</v>
      </c>
      <c r="G29" s="18" t="s">
        <v>95</v>
      </c>
      <c r="H29" s="16"/>
    </row>
    <row r="30" spans="1:37" x14ac:dyDescent="0.25">
      <c r="A30" s="20" t="s">
        <v>2</v>
      </c>
      <c r="B30" s="13">
        <v>109847.8610143129</v>
      </c>
      <c r="C30" s="13">
        <v>115096.2503899016</v>
      </c>
      <c r="D30" s="13">
        <v>130436.88542730109</v>
      </c>
      <c r="E30" s="29">
        <v>2.0900980324671574E-2</v>
      </c>
      <c r="F30" s="29">
        <v>2.1874614689353217E-2</v>
      </c>
      <c r="G30" s="29">
        <v>2.2854031065294145E-2</v>
      </c>
      <c r="H30" s="16"/>
    </row>
    <row r="31" spans="1:37" x14ac:dyDescent="0.25">
      <c r="A31" s="20" t="s">
        <v>1</v>
      </c>
      <c r="B31" s="13">
        <v>33671.382610915774</v>
      </c>
      <c r="C31" s="13">
        <v>38919.771986504449</v>
      </c>
      <c r="D31" s="13">
        <v>40734.683227457652</v>
      </c>
      <c r="E31" s="29">
        <v>6.406723799233017E-3</v>
      </c>
      <c r="F31" s="29">
        <v>7.3968961900861786E-3</v>
      </c>
      <c r="G31" s="29">
        <v>7.1371814258329473E-3</v>
      </c>
      <c r="H31" s="16"/>
    </row>
    <row r="32" spans="1:37" x14ac:dyDescent="0.25">
      <c r="A32" s="20" t="s">
        <v>4</v>
      </c>
      <c r="B32" s="13">
        <v>24951.204414535234</v>
      </c>
      <c r="C32" s="13">
        <v>24951.204414535245</v>
      </c>
      <c r="D32" s="13">
        <v>32285.696956013937</v>
      </c>
      <c r="E32" s="29">
        <v>4.7475174093477221E-3</v>
      </c>
      <c r="F32" s="29">
        <v>4.7421004659517129E-3</v>
      </c>
      <c r="G32" s="29">
        <v>5.656822598762986E-3</v>
      </c>
      <c r="H32" s="16"/>
    </row>
    <row r="33" spans="1:8" x14ac:dyDescent="0.25">
      <c r="A33" s="20" t="s">
        <v>5</v>
      </c>
      <c r="B33" s="13">
        <v>51225.273988861896</v>
      </c>
      <c r="C33" s="13">
        <v>51225.273988861925</v>
      </c>
      <c r="D33" s="13">
        <v>57416.505243829502</v>
      </c>
      <c r="E33" s="29">
        <v>9.7467391160908357E-3</v>
      </c>
      <c r="F33" s="29">
        <v>9.7356180333153259E-3</v>
      </c>
      <c r="G33" s="29">
        <v>1.0060027040698213E-2</v>
      </c>
      <c r="H33" s="16"/>
    </row>
  </sheetData>
  <sheetProtection algorithmName="SHA-512" hashValue="HfIjiHKKDjkZJo9w48w50+GiN0OrPVpk44PeRrAqCmUHJeTEEXHElFsgXkAbT/wQdUwE/QhR1pP+pE07UpKSwg==" saltValue="QjIJmJ8N0WBhahw0Zj0jZw==" spinCount="100000" sheet="1" objects="1" scenarios="1"/>
  <mergeCells count="57">
    <mergeCell ref="A3:O3"/>
    <mergeCell ref="A14:O14"/>
    <mergeCell ref="AC15:AD15"/>
    <mergeCell ref="AE15:AE16"/>
    <mergeCell ref="AF15:AG15"/>
    <mergeCell ref="K15:L15"/>
    <mergeCell ref="M15:M16"/>
    <mergeCell ref="N15:O15"/>
    <mergeCell ref="P15:P16"/>
    <mergeCell ref="Q15:R15"/>
    <mergeCell ref="S15:S16"/>
    <mergeCell ref="AB4:AC4"/>
    <mergeCell ref="AD4:AE4"/>
    <mergeCell ref="AF4:AG4"/>
    <mergeCell ref="A4:A5"/>
    <mergeCell ref="B4:C4"/>
    <mergeCell ref="AH15:AH16"/>
    <mergeCell ref="AI15:AJ15"/>
    <mergeCell ref="AK15:AK16"/>
    <mergeCell ref="T15:U15"/>
    <mergeCell ref="V15:V16"/>
    <mergeCell ref="W15:X15"/>
    <mergeCell ref="Y15:Y16"/>
    <mergeCell ref="Z15:AA15"/>
    <mergeCell ref="AB15:AB16"/>
    <mergeCell ref="AV4:AW4"/>
    <mergeCell ref="A15:A16"/>
    <mergeCell ref="B15:C15"/>
    <mergeCell ref="D15:D16"/>
    <mergeCell ref="E15:F15"/>
    <mergeCell ref="G15:G16"/>
    <mergeCell ref="H15:I15"/>
    <mergeCell ref="J15:J16"/>
    <mergeCell ref="AJ4:AK4"/>
    <mergeCell ref="AL4:AM4"/>
    <mergeCell ref="AN4:AO4"/>
    <mergeCell ref="AP4:AQ4"/>
    <mergeCell ref="AR4:AS4"/>
    <mergeCell ref="AT4:AU4"/>
    <mergeCell ref="X4:Y4"/>
    <mergeCell ref="Z4:AA4"/>
    <mergeCell ref="D4:E4"/>
    <mergeCell ref="F4:G4"/>
    <mergeCell ref="H4:I4"/>
    <mergeCell ref="J4:K4"/>
    <mergeCell ref="AH4:AI4"/>
    <mergeCell ref="L4:M4"/>
    <mergeCell ref="N4:O4"/>
    <mergeCell ref="P4:Q4"/>
    <mergeCell ref="R4:S4"/>
    <mergeCell ref="T4:U4"/>
    <mergeCell ref="V4:W4"/>
    <mergeCell ref="A26:K26"/>
    <mergeCell ref="A27:K27"/>
    <mergeCell ref="A28:A29"/>
    <mergeCell ref="B28:D28"/>
    <mergeCell ref="E28:G2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D398855B761A43BC0D2C21851581C9" ma:contentTypeVersion="0" ma:contentTypeDescription="Crear nuevo documento." ma:contentTypeScope="" ma:versionID="49dbd520e000d2a5f18796642a84c4ad">
  <xsd:schema xmlns:xsd="http://www.w3.org/2001/XMLSchema" xmlns:xs="http://www.w3.org/2001/XMLSchema" xmlns:p="http://schemas.microsoft.com/office/2006/metadata/properties" targetNamespace="http://schemas.microsoft.com/office/2006/metadata/properties" ma:root="true" ma:fieldsID="e003a7f0c3253a501f94ede70caf17e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655389-5AEF-43BE-AE49-99CF41FDA054}"/>
</file>

<file path=customXml/itemProps2.xml><?xml version="1.0" encoding="utf-8"?>
<ds:datastoreItem xmlns:ds="http://schemas.openxmlformats.org/officeDocument/2006/customXml" ds:itemID="{0E8D3006-C8E4-40FF-9C86-172A1665899F}"/>
</file>

<file path=customXml/itemProps3.xml><?xml version="1.0" encoding="utf-8"?>
<ds:datastoreItem xmlns:ds="http://schemas.openxmlformats.org/officeDocument/2006/customXml" ds:itemID="{224BA7FD-DCD4-4383-9A7C-C235431F08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Primas Directas</vt:lpstr>
      <vt:lpstr>Crecimiento y Participación</vt:lpstr>
      <vt:lpstr>Primas por Aseguradora</vt:lpstr>
      <vt:lpstr>Primas por Ramo y Aseguradora</vt:lpstr>
      <vt:lpstr>Penetración y profundidad</vt:lpstr>
      <vt:lpstr>Notas especiales</vt:lpstr>
      <vt:lpstr>'Crecimiento y Participación'!Área_de_impresión</vt:lpstr>
      <vt:lpstr>'Penetración y profundidad'!Área_de_impresión</vt:lpstr>
      <vt:lpstr>'Primas Directas'!Área_de_impresión</vt:lpstr>
      <vt:lpstr>'Primas por Aseguradora'!Área_de_impresión</vt:lpstr>
      <vt:lpstr>'Primas por Ramo y Aseguradora'!Área_de_impresión</vt:lpstr>
      <vt:lpstr>'Primas por Aseguradora'!Títulos_a_imprimir</vt:lpstr>
      <vt:lpstr>'Primas por Ramo y Aseguradora'!Títulos_a_imprimir</vt:lpstr>
    </vt:vector>
  </TitlesOfParts>
  <Company>Supen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3 -Primas Totales y por categoría Mercado Seguros</dc:title>
  <dc:creator>Cambroneroam</dc:creator>
  <cp:lastModifiedBy>ACUNA SOLANO CINTHYA VANESSA</cp:lastModifiedBy>
  <cp:lastPrinted>2014-01-16T15:28:42Z</cp:lastPrinted>
  <dcterms:created xsi:type="dcterms:W3CDTF">2010-06-16T17:09:26Z</dcterms:created>
  <dcterms:modified xsi:type="dcterms:W3CDTF">2022-07-04T21:26:50Z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0x010100D9D398855B761A43BC0D2C21851581C9</vt:lpwstr>
  </property>
</Properties>
</file>